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2017-2018 Kvinnherad\"/>
    </mc:Choice>
  </mc:AlternateContent>
  <bookViews>
    <workbookView xWindow="0" yWindow="0" windowWidth="28800" windowHeight="14250" firstSheet="3" activeTab="13"/>
  </bookViews>
  <sheets>
    <sheet name="Halsnøy" sheetId="1" r:id="rId1"/>
    <sheet name="Undarheim" sheetId="2" r:id="rId2"/>
    <sheet name="Sunde" sheetId="3" r:id="rId3"/>
    <sheet name="Bringedalsbygda" sheetId="4" r:id="rId4"/>
    <sheet name="Valen" sheetId="5" r:id="rId5"/>
    <sheet name="Skarveland" sheetId="6" r:id="rId6"/>
    <sheet name="Uskedalen" sheetId="7" r:id="rId7"/>
    <sheet name="Omvikedalen" sheetId="8" r:id="rId8"/>
    <sheet name="Øyatun" sheetId="9" r:id="rId9"/>
    <sheet name="Husnes U" sheetId="10" r:id="rId10"/>
    <sheet name="Rosendal U" sheetId="11" r:id="rId11"/>
    <sheet name="Malmanger" sheetId="12" r:id="rId12"/>
    <sheet name="Åkra" sheetId="13" r:id="rId13"/>
    <sheet name="Nordsida" sheetId="14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10" l="1"/>
  <c r="A3" i="10"/>
  <c r="A32" i="10"/>
  <c r="A31" i="10"/>
  <c r="A30" i="10"/>
  <c r="A29" i="10"/>
  <c r="A28" i="10"/>
  <c r="A4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5" i="10"/>
  <c r="A15" i="10"/>
  <c r="A14" i="10"/>
  <c r="A13" i="10"/>
  <c r="A12" i="10"/>
  <c r="A11" i="10"/>
  <c r="A10" i="10"/>
  <c r="A9" i="10"/>
  <c r="A8" i="10"/>
  <c r="A7" i="10"/>
  <c r="A6" i="10"/>
</calcChain>
</file>

<file path=xl/sharedStrings.xml><?xml version="1.0" encoding="utf-8"?>
<sst xmlns="http://schemas.openxmlformats.org/spreadsheetml/2006/main" count="804" uniqueCount="543">
  <si>
    <t>Undarheim</t>
  </si>
  <si>
    <t>Tilsett</t>
  </si>
  <si>
    <t>e-post</t>
  </si>
  <si>
    <t>stilling</t>
  </si>
  <si>
    <t>Astrid E</t>
  </si>
  <si>
    <t>Amundsen</t>
  </si>
  <si>
    <t>Lærar</t>
  </si>
  <si>
    <t>Odd Steinar</t>
  </si>
  <si>
    <t>Arnesen</t>
  </si>
  <si>
    <t>Stig</t>
  </si>
  <si>
    <t>Berge-Soldal</t>
  </si>
  <si>
    <t>Rektor</t>
  </si>
  <si>
    <t>Hilde Borge</t>
  </si>
  <si>
    <t>Bringedal</t>
  </si>
  <si>
    <t>Terje</t>
  </si>
  <si>
    <t>Helleland</t>
  </si>
  <si>
    <t>Rannveig Fjell</t>
  </si>
  <si>
    <t>Brit</t>
  </si>
  <si>
    <t>Hjetland</t>
  </si>
  <si>
    <t>brit.hjetland@kvinnherad.kommune.no</t>
  </si>
  <si>
    <t>Guro</t>
  </si>
  <si>
    <t>Karlsen</t>
  </si>
  <si>
    <t>guro.karlsen@kvinnherad.kommune.no</t>
  </si>
  <si>
    <t>Maria</t>
  </si>
  <si>
    <t>Larssen</t>
  </si>
  <si>
    <t>maria.larssen@kvinnherad.kommune.no</t>
  </si>
  <si>
    <t>Åse</t>
  </si>
  <si>
    <t>Neset</t>
  </si>
  <si>
    <t>ase.neset@kvinnherad.kommune.no</t>
  </si>
  <si>
    <t>Trine</t>
  </si>
  <si>
    <t>Nødland</t>
  </si>
  <si>
    <t>trine.nodland@kvinnherad.kommune.no</t>
  </si>
  <si>
    <t>Aud-Jorunn</t>
  </si>
  <si>
    <t>Seim</t>
  </si>
  <si>
    <t>aud.jorunn.seim@kvinnherad.kommune.no</t>
  </si>
  <si>
    <t>Kari Gjesdal</t>
  </si>
  <si>
    <t>Svinth</t>
  </si>
  <si>
    <t>kari.svinth@kvinnherad.kommune.no</t>
  </si>
  <si>
    <t>Bente</t>
  </si>
  <si>
    <t>Tveit</t>
  </si>
  <si>
    <t>bente.tveit@skule.kvinnherad.no</t>
  </si>
  <si>
    <t>Einar Opdal</t>
  </si>
  <si>
    <t>Rune Hanssen</t>
  </si>
  <si>
    <t>Maria Hansen</t>
  </si>
  <si>
    <t>Marit Kaldestad</t>
  </si>
  <si>
    <t>Mari-Ann Madsgård</t>
  </si>
  <si>
    <t>Magni Skårhaug</t>
  </si>
  <si>
    <t>Aud Helen Rein Eide</t>
  </si>
  <si>
    <t>Atie Skarveland</t>
  </si>
  <si>
    <t>Sveinung Nesheim</t>
  </si>
  <si>
    <t>Tone Eitrheim</t>
  </si>
  <si>
    <t>Oddbjørg Kloster</t>
  </si>
  <si>
    <t>Janne Høgestøl</t>
  </si>
  <si>
    <t>Gunnbjørg  Raudstein</t>
  </si>
  <si>
    <t>Kristi Stråbø</t>
  </si>
  <si>
    <t>Bjørg Eli Djuvsland Åsgard</t>
  </si>
  <si>
    <t>Kjersti Krossnes</t>
  </si>
  <si>
    <t>einar.opdal@kvinnherad.kommune.no</t>
  </si>
  <si>
    <t>rune.hanssen@kvinnherad.kommune.no</t>
  </si>
  <si>
    <t>maria.johnsen.hansen@kvinnherad.kommune.no</t>
  </si>
  <si>
    <t>marit.kaldestad@kvinnherad.kommune.no</t>
  </si>
  <si>
    <t>mari.ann.madsgard@kvinnherad.kommune.no</t>
  </si>
  <si>
    <t>magni.skarhaug@kvinnherad.kommune.no</t>
  </si>
  <si>
    <t>aud.eide@skule.kvinnherad.no</t>
  </si>
  <si>
    <t>atie.skarveland@kvinnherad.kommune.no</t>
  </si>
  <si>
    <t>svenes@skule.kvinnherad.no</t>
  </si>
  <si>
    <t>Tone.Eitrheim@kvinnherad.kommune.no</t>
  </si>
  <si>
    <t>janne.hogestol@kvinnherad.kommune.no</t>
  </si>
  <si>
    <t>Oddbjorg.Kloster@kvinnherad.kommune.no</t>
  </si>
  <si>
    <t>gunnbjorg.raudstein@kvinnherad.kommune.no</t>
  </si>
  <si>
    <t>kristi.straabo@kvinnherad.kommune.no</t>
  </si>
  <si>
    <t>bjorg.eli.aasgard@kvinnherad.kommune.no</t>
  </si>
  <si>
    <t>kjersti.krossnes@kvinnherad.kommune.no</t>
  </si>
  <si>
    <t>rektor</t>
  </si>
  <si>
    <t xml:space="preserve">lærar </t>
  </si>
  <si>
    <t xml:space="preserve"> lærar</t>
  </si>
  <si>
    <t>tove.apeland@kvinnherad.kommune.no</t>
  </si>
  <si>
    <t>Einingsleiar</t>
  </si>
  <si>
    <t>lillian.rossland@kvinnherad.kommune.no</t>
  </si>
  <si>
    <t>Tove Apeland</t>
  </si>
  <si>
    <t>Bjørn RuneBergane</t>
  </si>
  <si>
    <t>Åse Farestveit</t>
  </si>
  <si>
    <t>Signe Gjuvsland</t>
  </si>
  <si>
    <t>Benedicte Indergård</t>
  </si>
  <si>
    <t>Marianne Korsvold</t>
  </si>
  <si>
    <t>Kjersti Næs</t>
  </si>
  <si>
    <t>Lillian Røssland</t>
  </si>
  <si>
    <t>Ina Tvedt</t>
  </si>
  <si>
    <t>Lillian Tveit</t>
  </si>
  <si>
    <t>Turid Valvatne</t>
  </si>
  <si>
    <t>Hildegunn Larsen Øyre</t>
  </si>
  <si>
    <t xml:space="preserve">bjorn.rune.bergane@kvinnherad.kommune.no </t>
  </si>
  <si>
    <t xml:space="preserve">aase.farestveit@kvinnherad.kommune.no </t>
  </si>
  <si>
    <t xml:space="preserve">signe.gjuvsland@kvinnherad.kommune.no </t>
  </si>
  <si>
    <t xml:space="preserve">benedichte.indergard@kvinnherad.kommune.no </t>
  </si>
  <si>
    <t xml:space="preserve">marianne.korsvold@kvinnherad.kommune.no </t>
  </si>
  <si>
    <t xml:space="preserve">kjersti.naes@kvinnherad.kommune.no </t>
  </si>
  <si>
    <t xml:space="preserve">ina.tvedt@kvinnherad.kommune.no </t>
  </si>
  <si>
    <t xml:space="preserve">lillian.tveit@kvinnherad.kommune.no </t>
  </si>
  <si>
    <t xml:space="preserve">turid.valvatne@kvinnherad.kommune.no </t>
  </si>
  <si>
    <t xml:space="preserve">hildegunn.larsen.oyre@kvinnherad.kommune.no </t>
  </si>
  <si>
    <t xml:space="preserve">astrid.elisabet.amundsen@kvinnherad.kommune.no </t>
  </si>
  <si>
    <t xml:space="preserve">odd.steinar.arnesen@kvinnherad.kommune.no </t>
  </si>
  <si>
    <t xml:space="preserve">stig.berge-soldal@kvinnherad.kommune.no </t>
  </si>
  <si>
    <t xml:space="preserve">hilde.bringedal@kvinnherad.kommune.no </t>
  </si>
  <si>
    <t xml:space="preserve">terje.helleland@kvinnherad.kommune.no </t>
  </si>
  <si>
    <t xml:space="preserve">rannveig.helleland@kvinnherad.kommune.no </t>
  </si>
  <si>
    <t>Jorunn Teigen Sætre</t>
  </si>
  <si>
    <t>Ragnhild Njøs</t>
  </si>
  <si>
    <t>Kitty Furseth Tofte</t>
  </si>
  <si>
    <t>Lene Lande</t>
  </si>
  <si>
    <t>Solfrid Medhus</t>
  </si>
  <si>
    <t>Ada Irgens Normann</t>
  </si>
  <si>
    <t>Veronica Olsen</t>
  </si>
  <si>
    <t>Marit Robberstad</t>
  </si>
  <si>
    <t>Wenche Sæbø</t>
  </si>
  <si>
    <t>Dan Greger Våge</t>
  </si>
  <si>
    <t>Liv Iren Hillestad Brekke</t>
  </si>
  <si>
    <t>Hanne-Lise Berge Fosse</t>
  </si>
  <si>
    <t>Oddrun Irene Kvalvåg</t>
  </si>
  <si>
    <t>Toril Karin Engelsen Romsø</t>
  </si>
  <si>
    <t>Rune Vassenden</t>
  </si>
  <si>
    <t>jorunn.teigen.saetre@kvinnherad.kommune.no</t>
  </si>
  <si>
    <t xml:space="preserve">ragnhild.njos@kvinnherad.kommune.no </t>
  </si>
  <si>
    <t xml:space="preserve">kitty.tofte@kvinnherad.kommune.no </t>
  </si>
  <si>
    <t xml:space="preserve">lene.lande@kvinnherad.kommune.no </t>
  </si>
  <si>
    <t xml:space="preserve">solfrid.medhus@kvinnherad.kommune.no </t>
  </si>
  <si>
    <t xml:space="preserve">ada.irgens.normann@kvinnherad.kommune.no </t>
  </si>
  <si>
    <t>veronica.olsen@kvinnherad.kommune.no</t>
  </si>
  <si>
    <t>marit.robberstad@kvinnherad.kommune.no</t>
  </si>
  <si>
    <t>wenche.saebo@kvinnherad.kommune.no</t>
  </si>
  <si>
    <t>dan.greger.vage@kvinnherad.kommune.no</t>
  </si>
  <si>
    <t xml:space="preserve">liv.Iren.hillestad.brekke@kvinnherad.kommune.no </t>
  </si>
  <si>
    <t>hanne.lise.berge@kvinnherad.kommune.no</t>
  </si>
  <si>
    <t>oddrun.irene.kvalvag@kvinnherad.kommune.no</t>
  </si>
  <si>
    <t>toril.karin.romso@kvinnherad.kommune.no</t>
  </si>
  <si>
    <t>rune.vassenden@kvinnherad.kommune.no</t>
  </si>
  <si>
    <t>Kristin Isdal Eide</t>
  </si>
  <si>
    <t>kristin.eide@kvinnherad.kommune.no</t>
  </si>
  <si>
    <t>Inspektør</t>
  </si>
  <si>
    <t>Anne Lise Huneide</t>
  </si>
  <si>
    <t>Stine Kaldestad</t>
  </si>
  <si>
    <t>Anne Helen Kaldestad</t>
  </si>
  <si>
    <t>anne.lise.huneide@kvinnherad.kommune.no</t>
  </si>
  <si>
    <t>stine.kaldestad@kvinnherad.kommune.no</t>
  </si>
  <si>
    <t>anne.helen.kaldestad@kvinnherad.kommune.no</t>
  </si>
  <si>
    <t>Svanhill Haugland</t>
  </si>
  <si>
    <t>Gro Akre</t>
  </si>
  <si>
    <t>Nina Bernhardsen</t>
  </si>
  <si>
    <t>Ellen Aakre</t>
  </si>
  <si>
    <t>Marita Hauso</t>
  </si>
  <si>
    <t>Hege Renate Olderkjær</t>
  </si>
  <si>
    <t>Madeleine Røyrvik Kaldestad</t>
  </si>
  <si>
    <t>svanhill.haugland@kvinnherad.kommune.no</t>
  </si>
  <si>
    <t>gro.aakre@kvinnherad.kommune.no</t>
  </si>
  <si>
    <t>nina.bernhardsen@kvinnherad.kommune.no</t>
  </si>
  <si>
    <t>ellen.aakre@kvinnherad.kommune.no</t>
  </si>
  <si>
    <t>marita.hauso@kvinnherad.kommune.no</t>
  </si>
  <si>
    <t>madeleine.royrvik.kaldestad@kvinnherad.kommune.no</t>
  </si>
  <si>
    <t>Signe Norheim Tjeldflåt</t>
  </si>
  <si>
    <t>Lars Erik Tjeldflåt</t>
  </si>
  <si>
    <t>Laila Anita Vågen</t>
  </si>
  <si>
    <t>Helga Skålnes</t>
  </si>
  <si>
    <t>Gunnlaug V Tjelmeland</t>
  </si>
  <si>
    <t>signe.norheim.tjeldflaat@kvinnherad.kommune.no</t>
  </si>
  <si>
    <t>lars.eirik.tjeldflaat@kvinnherad.kommune.no</t>
  </si>
  <si>
    <t>laila.anita.bakka@kvinnherad.kommune.no</t>
  </si>
  <si>
    <t>helga.skaalnes@kvinnherad.kommune.no</t>
  </si>
  <si>
    <t>gunnlaug.vagen.tjelmeland@kvinnherad.kommune.no</t>
  </si>
  <si>
    <t>lærar</t>
  </si>
  <si>
    <t>Kjærland</t>
  </si>
  <si>
    <t>Sjo</t>
  </si>
  <si>
    <t>Berge</t>
  </si>
  <si>
    <t>Janne</t>
  </si>
  <si>
    <t>Anne-Grethe K. Berge</t>
  </si>
  <si>
    <t>Solfrid Olsen</t>
  </si>
  <si>
    <t>Aina Elise Hus</t>
  </si>
  <si>
    <t>Margunn Kjærland</t>
  </si>
  <si>
    <t>Bjarnhild Lygre Sjo</t>
  </si>
  <si>
    <t>Tanja Bringedal</t>
  </si>
  <si>
    <t>Lillian Fagerheim Gjuvsland</t>
  </si>
  <si>
    <t>Janne Seim</t>
  </si>
  <si>
    <t>anne.grethe.berge@kvinnherad.kommune.no</t>
  </si>
  <si>
    <t>solfrid.olsen@kvinnherad.kommune.no</t>
  </si>
  <si>
    <t>margunn.kjaerland@kvinnherad.kommune.no</t>
  </si>
  <si>
    <t>bjarnhild.sjo@kvinnherad.kommune.no</t>
  </si>
  <si>
    <t>tanja.bringedal2@kvinnherad.kommune.no</t>
  </si>
  <si>
    <t>lillian.gjuvsland@kvinnherad.kommune.no</t>
  </si>
  <si>
    <t>Edvard Jarle Tveit</t>
  </si>
  <si>
    <t>Cecilie Larsen Femsteinevik</t>
  </si>
  <si>
    <t>Arnt Ove Femsteinevik</t>
  </si>
  <si>
    <t>Trine Sundjord</t>
  </si>
  <si>
    <t>Ingunn Linga Gildestad</t>
  </si>
  <si>
    <t>Terje Aksnes-Øystese</t>
  </si>
  <si>
    <t>Ingvild Tholo Asen</t>
  </si>
  <si>
    <t>Lillian Eikeland</t>
  </si>
  <si>
    <t>Runhild Hove Eide</t>
  </si>
  <si>
    <t>Karin Rabben Vangdal</t>
  </si>
  <si>
    <t>Ragni Aud Hestad</t>
  </si>
  <si>
    <t>Jorunn T Hjortland</t>
  </si>
  <si>
    <t>Marina Valerievna Barthel</t>
  </si>
  <si>
    <t>Magni Nedravåg</t>
  </si>
  <si>
    <t>kjetil.aasgard@kvinnherad.kommune.no</t>
  </si>
  <si>
    <t>erlend.abelsen@kvinnherad.kommune.no</t>
  </si>
  <si>
    <t>rune.kristiansen.aksnes@kvinnherad.kommune.no</t>
  </si>
  <si>
    <t>kjell.rune.asmervik@kvinnherad.kommune.no</t>
  </si>
  <si>
    <t>mette.bendiksen@kvinnherad.kommune.no</t>
  </si>
  <si>
    <t>jofrid.eik@kvinnherad.kommune.no</t>
  </si>
  <si>
    <t>stein.haugen@kvinnherad.kommune.no</t>
  </si>
  <si>
    <t>steinar.haugland@kvinnherad.kommune.no</t>
  </si>
  <si>
    <t>cathrine.haugland@kvinnherad.kommune.no</t>
  </si>
  <si>
    <t>mette.heggenes@kvinnherad.kommune.no</t>
  </si>
  <si>
    <t>linda.dale.heimstad@kvinnherad.kommune.no</t>
  </si>
  <si>
    <t>egle.aasamae@kvinnherad.kommune.no</t>
  </si>
  <si>
    <t>john.owe.jonassen@kvinnherad.kommune.no</t>
  </si>
  <si>
    <t>line.langeland@kvinnherad.kommune.no</t>
  </si>
  <si>
    <t>john.gunnar.lundqvist@kvinnherad.kommune.no</t>
  </si>
  <si>
    <t>gerd.lovik@kvinnherad.kommune.no</t>
  </si>
  <si>
    <t>christian.emmerhoff.nilsen@kvinnherad.kommune.no</t>
  </si>
  <si>
    <t>siw.regine.hovland.nilsen@kvinnherad.kommune.no</t>
  </si>
  <si>
    <t>siv.hege.nissestad@kvinnherad.kommune.no</t>
  </si>
  <si>
    <t>tore.olderkjaer@kvinnherad.kommune.no</t>
  </si>
  <si>
    <t>mariann.risdal@kvinnherad.kommune.no</t>
  </si>
  <si>
    <t>leif.arne.roksvaag@kvinnherad.kommune.no</t>
  </si>
  <si>
    <t>berit.kristine.rolland@kvinnherad.kommune.no</t>
  </si>
  <si>
    <t>silje.eide@kvinnherad.kommune.no</t>
  </si>
  <si>
    <t>vegar.saghaug@kvinnherad.kommune.no</t>
  </si>
  <si>
    <t>marie.saghaug@kvinnherad.kommune.no</t>
  </si>
  <si>
    <t>linn.solheim@kvinnherad.kommune.no</t>
  </si>
  <si>
    <t>trude.sundsteigen@kvinnherad.kommune.no</t>
  </si>
  <si>
    <t>magni.traavik@kvinnherad.kommune.no</t>
  </si>
  <si>
    <t>lilli.britt.urheim@kvinnherad.kommune.no</t>
  </si>
  <si>
    <t>sigrun.velken@kvinnherad.kommune.no</t>
  </si>
  <si>
    <t>epost</t>
  </si>
  <si>
    <t>Stilling</t>
  </si>
  <si>
    <t>edvard.jarle.tveit@kvinnherad.kommune.no</t>
  </si>
  <si>
    <t>Sissel Haugen</t>
  </si>
  <si>
    <t xml:space="preserve">ingvild.tholo.aasen@kvinnherad.kommune.no </t>
  </si>
  <si>
    <t>jorunn.hjortland@kvinnherad.kommune.no</t>
  </si>
  <si>
    <t>karin.vangdal@kvinnherad.kommune.no</t>
  </si>
  <si>
    <t xml:space="preserve">magni.nedrevaage@kvinnherad.kommune.no </t>
  </si>
  <si>
    <t>marina.barthel@kvinnherad.kommune.no</t>
  </si>
  <si>
    <t>ragni.hestad@kvinnherad.kommune.no</t>
  </si>
  <si>
    <t xml:space="preserve">sissel.haugen@kvinnherad.kommune.no </t>
  </si>
  <si>
    <t xml:space="preserve">trine.sundfjord@kvinnherad.kommune.no </t>
  </si>
  <si>
    <t xml:space="preserve">arnt.ove.femsteinevik@kvinnherad.kommune.no </t>
  </si>
  <si>
    <t>cecilie.larsen.femsteinevik@kvinnherad.kommune.no</t>
  </si>
  <si>
    <t xml:space="preserve">ingunn.linga.gildestad@kvinnherad.kommune.no </t>
  </si>
  <si>
    <t xml:space="preserve">lillian.eikeland@kvinnherad.kommune.no </t>
  </si>
  <si>
    <t>runhild.hove.eide@kvinnherad.kommune.no</t>
  </si>
  <si>
    <t xml:space="preserve">terje.aksnes-oystese@kvinnherad.kommune.no </t>
  </si>
  <si>
    <t>anne.britt.hovland@kvinnherad.kommune.no</t>
  </si>
  <si>
    <t>Anne Britt Hovland</t>
  </si>
  <si>
    <t>Lilli Britt Urheim</t>
  </si>
  <si>
    <t xml:space="preserve">Silje Eide </t>
  </si>
  <si>
    <t>Linda Dale Heimstad</t>
  </si>
  <si>
    <t>Kjetil H. Åsgård</t>
  </si>
  <si>
    <t>Erlend Abelsen</t>
  </si>
  <si>
    <t>Rune Kristiansen Aksnes</t>
  </si>
  <si>
    <t>Kjell Rune Asmervik</t>
  </si>
  <si>
    <t>Mette Bendiksen</t>
  </si>
  <si>
    <t>Jofrid Eik</t>
  </si>
  <si>
    <t>Stein Haugen</t>
  </si>
  <si>
    <t>Steinar Haugland</t>
  </si>
  <si>
    <t>Cathrine Haugland</t>
  </si>
  <si>
    <t>Mette Heggenes</t>
  </si>
  <si>
    <t>Egle Åsamae</t>
  </si>
  <si>
    <t>John Owe Jonassen</t>
  </si>
  <si>
    <t>Line Langeland</t>
  </si>
  <si>
    <t>John Gunnar Lundquist</t>
  </si>
  <si>
    <t>Gerd Lovik</t>
  </si>
  <si>
    <t>Christian E Nilsen</t>
  </si>
  <si>
    <t>Siw Regine Hovland Nilsen</t>
  </si>
  <si>
    <t>Siv Hege Tharaldsen Nissestad</t>
  </si>
  <si>
    <t>Tore Olderkjær</t>
  </si>
  <si>
    <t>Mariann Risdal</t>
  </si>
  <si>
    <t>Leif Arne Roksvåg</t>
  </si>
  <si>
    <t>Berit Kristine Rolland</t>
  </si>
  <si>
    <t>Vegar Saghaug</t>
  </si>
  <si>
    <t>Marie Saghaug</t>
  </si>
  <si>
    <t>Linn Solheim</t>
  </si>
  <si>
    <t>Trude Sundsteigen</t>
  </si>
  <si>
    <t>Magni Tråvik</t>
  </si>
  <si>
    <t>Sigrun Velken</t>
  </si>
  <si>
    <t>Sunde</t>
  </si>
  <si>
    <t>Halsnøy</t>
  </si>
  <si>
    <t>Bringedalsbygda</t>
  </si>
  <si>
    <t>Valen</t>
  </si>
  <si>
    <t>Skarveland</t>
  </si>
  <si>
    <t>Uskedalen</t>
  </si>
  <si>
    <t>Omvikedalen</t>
  </si>
  <si>
    <t>Øyatun</t>
  </si>
  <si>
    <t>Husnes ungdomsskule</t>
  </si>
  <si>
    <t>Rosendal U</t>
  </si>
  <si>
    <t>Malmannger</t>
  </si>
  <si>
    <t>Åkra</t>
  </si>
  <si>
    <t>Nordsida</t>
  </si>
  <si>
    <t>a_e_93@skolekvinnherad.onmicrosoft.com</t>
  </si>
  <si>
    <t>Thunold</t>
  </si>
  <si>
    <t>Marian</t>
  </si>
  <si>
    <t>Fossberg</t>
  </si>
  <si>
    <t>Annbjørg</t>
  </si>
  <si>
    <t>Lorentzen</t>
  </si>
  <si>
    <t>Siv</t>
  </si>
  <si>
    <t>Furdal</t>
  </si>
  <si>
    <t>Anne Mari Omvik</t>
  </si>
  <si>
    <t>Bøyum</t>
  </si>
  <si>
    <t>Marianne Bondhus</t>
  </si>
  <si>
    <t>Sætrevik</t>
  </si>
  <si>
    <t>Lise Cathrine Christensen</t>
  </si>
  <si>
    <t>Haugland</t>
  </si>
  <si>
    <t>Berta</t>
  </si>
  <si>
    <t>Skeie</t>
  </si>
  <si>
    <t>Gro</t>
  </si>
  <si>
    <t>Guddal</t>
  </si>
  <si>
    <t>Møyfrid</t>
  </si>
  <si>
    <t>Souyris</t>
  </si>
  <si>
    <t>Vivian Brede</t>
  </si>
  <si>
    <t>Sandvik</t>
  </si>
  <si>
    <t>Hanne</t>
  </si>
  <si>
    <t>Trude</t>
  </si>
  <si>
    <t>Hatteberg</t>
  </si>
  <si>
    <t>Heidi</t>
  </si>
  <si>
    <t>Mauranger</t>
  </si>
  <si>
    <t>Hjelmeland</t>
  </si>
  <si>
    <t>Aslaug</t>
  </si>
  <si>
    <t>Enes</t>
  </si>
  <si>
    <t>Hove</t>
  </si>
  <si>
    <t>Gunvor</t>
  </si>
  <si>
    <t>Bjorøy</t>
  </si>
  <si>
    <t>Jon Kjartan</t>
  </si>
  <si>
    <t>hanne.sandvik@kvinnherad.kommune.no</t>
  </si>
  <si>
    <t>marian.thunold@kvinnherad.kommune.no</t>
  </si>
  <si>
    <t>annbjorg.fossberg@kvinnherad.kommune.no</t>
  </si>
  <si>
    <t>siv.lorentzen@kvinnherad.kommune.no</t>
  </si>
  <si>
    <t>anne.mari.furdal@kvinnherad.kommune.no</t>
  </si>
  <si>
    <t>berta.haugland@kvinnherad.kommune.no</t>
  </si>
  <si>
    <t>gro.skeie@kvinnherad.kommune.no</t>
  </si>
  <si>
    <t>moyfrid.guddal@kvinnherad.kommune.no</t>
  </si>
  <si>
    <t>vivian.brede.souyris@kvinnherad.kommune.no</t>
  </si>
  <si>
    <t>heidi.hatteberg@kvinnherad.kommune.no</t>
  </si>
  <si>
    <t>aslaug.hjelmeland@kvinnherad.kommune.no</t>
  </si>
  <si>
    <t>gunvor.hove@kvinnherad.kommune.no</t>
  </si>
  <si>
    <t>kjartan.bjoroy@kvinnherad.kommune.no</t>
  </si>
  <si>
    <t>Haldis Amalie</t>
  </si>
  <si>
    <t>Anna</t>
  </si>
  <si>
    <t>Medhaug</t>
  </si>
  <si>
    <t>Kristine Enæs</t>
  </si>
  <si>
    <t>Bjelland</t>
  </si>
  <si>
    <t>Thorkildsen</t>
  </si>
  <si>
    <t>Ragnhild K.</t>
  </si>
  <si>
    <t>Skåla</t>
  </si>
  <si>
    <t>Hilde</t>
  </si>
  <si>
    <t>Eikeland</t>
  </si>
  <si>
    <t>Siv Kathrine</t>
  </si>
  <si>
    <t>Vågen</t>
  </si>
  <si>
    <t>Ronny</t>
  </si>
  <si>
    <t>Heggenes</t>
  </si>
  <si>
    <t>Olaug</t>
  </si>
  <si>
    <t>Rørvik</t>
  </si>
  <si>
    <t>Seljestad</t>
  </si>
  <si>
    <t>Wenche</t>
  </si>
  <si>
    <t>Gaasdal</t>
  </si>
  <si>
    <t>Frode</t>
  </si>
  <si>
    <t>Aga</t>
  </si>
  <si>
    <t>Kari Bjørnebøle</t>
  </si>
  <si>
    <t>Myhre</t>
  </si>
  <si>
    <t>Kjell Yngve</t>
  </si>
  <si>
    <t>frode.gaasdal@kvinnherad.kommune.no</t>
  </si>
  <si>
    <t>haldis.aakra@kvinnherad.kommune.no</t>
  </si>
  <si>
    <t>anna.skarveland@kvinnherad.kommune.no</t>
  </si>
  <si>
    <t>kristine.enes@kvinnherad.kommune.no</t>
  </si>
  <si>
    <t>ragnhild.thorkildsen@kvinnherad.kommune.no</t>
  </si>
  <si>
    <t>hilde.skaala@kvinnherad.kommune.no</t>
  </si>
  <si>
    <t>siv.kathrine.eikeland@kvinnherad.kommune.no</t>
  </si>
  <si>
    <t>ronny.vaagen@kvinnherad.kommune.no</t>
  </si>
  <si>
    <t>olaug.heggenes@kvinnherad.kommune.no</t>
  </si>
  <si>
    <t>guro.rorvik@kvinnherad.kommune.no</t>
  </si>
  <si>
    <t>wenche.seljestad@kvinnherad.kommune.no</t>
  </si>
  <si>
    <t>kari.aga.bjornebolet@kvinnherad.kommune.no</t>
  </si>
  <si>
    <t>kjell.yngve.myhre@kvinnherad.kommune.no</t>
  </si>
  <si>
    <t>Njøten</t>
  </si>
  <si>
    <t>Anja</t>
  </si>
  <si>
    <t>Santiago</t>
  </si>
  <si>
    <t>Maria Th.</t>
  </si>
  <si>
    <t>Hveem</t>
  </si>
  <si>
    <t>Beret Katrine Tellefsen</t>
  </si>
  <si>
    <t>Løseth</t>
  </si>
  <si>
    <t>Kjersti</t>
  </si>
  <si>
    <t>Skartland</t>
  </si>
  <si>
    <t>Per Ottar</t>
  </si>
  <si>
    <t>Kaldestad</t>
  </si>
  <si>
    <t>Marie Elisabeth</t>
  </si>
  <si>
    <t>Hanna</t>
  </si>
  <si>
    <t>Eirik Werner</t>
  </si>
  <si>
    <t>Randi Elisabeth</t>
  </si>
  <si>
    <t>Fjellandsbø</t>
  </si>
  <si>
    <t>Jorunn</t>
  </si>
  <si>
    <t>Kathrine</t>
  </si>
  <si>
    <t>Rusten</t>
  </si>
  <si>
    <t>Bente Inga</t>
  </si>
  <si>
    <t>Grønstøl</t>
  </si>
  <si>
    <t>Ingrid</t>
  </si>
  <si>
    <t>Haga</t>
  </si>
  <si>
    <t>Håvard</t>
  </si>
  <si>
    <t>Petterson</t>
  </si>
  <si>
    <t>Kate Wallentinsen</t>
  </si>
  <si>
    <t>Undheim</t>
  </si>
  <si>
    <t>May Brit</t>
  </si>
  <si>
    <t>Karina Almeland</t>
  </si>
  <si>
    <t>Refvik</t>
  </si>
  <si>
    <t>Eva</t>
  </si>
  <si>
    <t>Yri</t>
  </si>
  <si>
    <t>Leigland</t>
  </si>
  <si>
    <t>Eirin Amanda</t>
  </si>
  <si>
    <t>Ulvestadbakken</t>
  </si>
  <si>
    <t>Liv Signe Bleie</t>
  </si>
  <si>
    <t>Emmerhoff</t>
  </si>
  <si>
    <t>Anne Østvik</t>
  </si>
  <si>
    <t>Grude</t>
  </si>
  <si>
    <t>Anita Kronstad</t>
  </si>
  <si>
    <t>Vikene</t>
  </si>
  <si>
    <t>Tonnessen</t>
  </si>
  <si>
    <t>John</t>
  </si>
  <si>
    <t>marie.elisabeth.kaldestad@kvinnherad.kommune.no</t>
  </si>
  <si>
    <t>eva.refvik@kvinnherad.kommune.no</t>
  </si>
  <si>
    <t>anja.njoten@kvinnherad.kommune.no</t>
  </si>
  <si>
    <t>maria.th.santiago@kvinnherad.kommune.no</t>
  </si>
  <si>
    <t>beret.hveem@kvinnherad.kommune.no</t>
  </si>
  <si>
    <t>kjersti.loseth@kvinnherad.kommune.no</t>
  </si>
  <si>
    <t>per.skartland@kvinnherad.kommune.no</t>
  </si>
  <si>
    <t>hanna.kjaerland@kvinnherad.kommune.no</t>
  </si>
  <si>
    <t>eirik.eikeland@kvinnherad.kommune.no</t>
  </si>
  <si>
    <t>randi.elisabeth.bjelland@kvinnherad.kommune.no</t>
  </si>
  <si>
    <t>jorunn.fjellandsbo@kvinnherad.kommune.no</t>
  </si>
  <si>
    <t>kathrine.skala@kvinnherad.kommune.no</t>
  </si>
  <si>
    <t>bente.inga.rusten@kvinnherad.kommune.no</t>
  </si>
  <si>
    <t>ngrid.gronstol@kvinnherad.kommune.no</t>
  </si>
  <si>
    <t>havard.haga@kvinnherad.kommune.no</t>
  </si>
  <si>
    <t>kate.wallentinsen.petterson@kvinnherad.kommune.no</t>
  </si>
  <si>
    <t>may.brit.undheim@kvinnherad.kommune.no</t>
  </si>
  <si>
    <t>karina.sjo@kvinnherad.kommune.no</t>
  </si>
  <si>
    <t>janne.yri@kvinnherad.kommune.no</t>
  </si>
  <si>
    <t>eirin.amanda.leigland@kvinnherad.kommune.no</t>
  </si>
  <si>
    <t>liv.signe.bleie.ulvestadbakken@kvinnherad.kommune.no</t>
  </si>
  <si>
    <t>anne.emmerhoff@kvinnherad.kommune.no</t>
  </si>
  <si>
    <t>trude.vikene@kvinnherad.kommune.no</t>
  </si>
  <si>
    <t>john.tonnessen@kvinnherad.kommune.no</t>
  </si>
  <si>
    <t>Takla</t>
  </si>
  <si>
    <t>Tone Margrete</t>
  </si>
  <si>
    <t>Steinsletten</t>
  </si>
  <si>
    <t>Randi</t>
  </si>
  <si>
    <t>Lægland</t>
  </si>
  <si>
    <t>Naterstad</t>
  </si>
  <si>
    <t>Sigurd</t>
  </si>
  <si>
    <t>Mælen</t>
  </si>
  <si>
    <t>Rita</t>
  </si>
  <si>
    <t>Lunestad</t>
  </si>
  <si>
    <t>Arve</t>
  </si>
  <si>
    <t>Gaassand</t>
  </si>
  <si>
    <t>Anita</t>
  </si>
  <si>
    <t>Smaamo</t>
  </si>
  <si>
    <t>Anette Hovden</t>
  </si>
  <si>
    <t>Rowe</t>
  </si>
  <si>
    <t>Stephen Charles</t>
  </si>
  <si>
    <t>Samland</t>
  </si>
  <si>
    <t>Britt</t>
  </si>
  <si>
    <t>Bjørn Olav</t>
  </si>
  <si>
    <t>Schille</t>
  </si>
  <si>
    <t>Stein Elling</t>
  </si>
  <si>
    <t>Bodil</t>
  </si>
  <si>
    <t>Lund</t>
  </si>
  <si>
    <t>Zimmermann</t>
  </si>
  <si>
    <t>Matthias W.</t>
  </si>
  <si>
    <t>Omvik</t>
  </si>
  <si>
    <t>Terese</t>
  </si>
  <si>
    <t>Slettebakken</t>
  </si>
  <si>
    <t>Torunn</t>
  </si>
  <si>
    <t>Skarsfjord</t>
  </si>
  <si>
    <t>Kjell</t>
  </si>
  <si>
    <t>Konstanse O</t>
  </si>
  <si>
    <t>Myklebust</t>
  </si>
  <si>
    <t>Sverre S.</t>
  </si>
  <si>
    <t>Melheim</t>
  </si>
  <si>
    <t>Rune</t>
  </si>
  <si>
    <t>bjorn.olav.tveit@kvinnherad.kommune.no</t>
  </si>
  <si>
    <t>arve.lunestad@kvinnherad.kommune.no</t>
  </si>
  <si>
    <t>Tone.Margrete.Takla@kvinnherad.kommune.no</t>
  </si>
  <si>
    <t>randi.steinsletten@kvinnherad.kommune.no</t>
  </si>
  <si>
    <t>heidi.laegland@kvinnherad.kommune.no</t>
  </si>
  <si>
    <t>sigurd.naterstad@kvinnherad.kommune.no</t>
  </si>
  <si>
    <t>rita.maelen@kvinnherad.kommune.no</t>
  </si>
  <si>
    <t>anita.gaassand@kvinnherad.kommune.no</t>
  </si>
  <si>
    <t>anette.smaamo@kvinnherad.kommune.no</t>
  </si>
  <si>
    <t>stephen.charles.rowe@kvinnherad.kommune.no</t>
  </si>
  <si>
    <t>britt.samland@kvinnherad.kommune.no</t>
  </si>
  <si>
    <t>stein.schille@kvinnherad.kommune.no</t>
  </si>
  <si>
    <t>bodil.enes@kvinnherad.kommune.no</t>
  </si>
  <si>
    <t>eva.lund@kvinnherad.kommune.no</t>
  </si>
  <si>
    <t>matthias.zimmermann@kvinnherad.kommune.no</t>
  </si>
  <si>
    <t>terese.omvik@kvinnherad.kommune.no</t>
  </si>
  <si>
    <t>torunn.slettebakken@kvinnherad.kommune.no</t>
  </si>
  <si>
    <t>kjell.skarsfjord@kvinnherad.kommune.no</t>
  </si>
  <si>
    <t>konstanse.tveit@kvinnherad.kommune.no</t>
  </si>
  <si>
    <t>kjersti.berge@kvinnherad.kommune.no</t>
  </si>
  <si>
    <t>sverre.myklebust@kvinnherad.kommune.no</t>
  </si>
  <si>
    <t>rune.melheim@kvinnherad.kommune.no</t>
  </si>
  <si>
    <t>Eide</t>
  </si>
  <si>
    <t>Hvidevold</t>
  </si>
  <si>
    <t>Mette Eide</t>
  </si>
  <si>
    <t>Solheim</t>
  </si>
  <si>
    <t>Tonje</t>
  </si>
  <si>
    <t>Reigstad</t>
  </si>
  <si>
    <t>Ann Kathrin Simonsen</t>
  </si>
  <si>
    <t>Bjarte Langeland</t>
  </si>
  <si>
    <t>Øvsthus</t>
  </si>
  <si>
    <t>Bård</t>
  </si>
  <si>
    <t>Vassenden</t>
  </si>
  <si>
    <t>Anne S I</t>
  </si>
  <si>
    <t>Heien</t>
  </si>
  <si>
    <t>Johannes</t>
  </si>
  <si>
    <t>Steinsbø</t>
  </si>
  <si>
    <t>Erik</t>
  </si>
  <si>
    <t>Holmedal</t>
  </si>
  <si>
    <t>Silje</t>
  </si>
  <si>
    <t>Stusvik</t>
  </si>
  <si>
    <t>Ingeborg Therese Seim</t>
  </si>
  <si>
    <t>Tofte</t>
  </si>
  <si>
    <t>Hege mehammer</t>
  </si>
  <si>
    <t>e- post</t>
  </si>
  <si>
    <t>hege.mehammer.tofte@kvinnherad.kommune.no</t>
  </si>
  <si>
    <t>mette.eide.hvidevold@kvinnherad.kommune.no</t>
  </si>
  <si>
    <t>tonje.solheim@kvinnherad.kommune.no</t>
  </si>
  <si>
    <t>ann.kathrin.simonsen.reigstad@kvinnherad.kommune.no</t>
  </si>
  <si>
    <t>bjarte.eide@kvinnherad.kommune.no</t>
  </si>
  <si>
    <t>bard.Ovsthus@kvinnherad.kommune.no</t>
  </si>
  <si>
    <t>bente.sjo@kvinnherad.kommune.no</t>
  </si>
  <si>
    <t>anne.synnove.vassenden@kvinnherad.kommune.no</t>
  </si>
  <si>
    <t>johannes.heien2@kvinnherad.kommune.no</t>
  </si>
  <si>
    <t>erik.steinsbo@kvinnherad.kommune.no</t>
  </si>
  <si>
    <t>silje.holmedal@kvinnherad.kommune.no</t>
  </si>
  <si>
    <t>ingeborg.therese.seim.stusvik@kvinnherad.kommune.no</t>
  </si>
  <si>
    <t>Anette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</si>
</sst>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rgb="FF0563C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2" xfId="0" applyBorder="1"/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2" fillId="0" borderId="1" xfId="0" applyFont="1" applyBorder="1"/>
    <xf numFmtId="0" fontId="3" fillId="0" borderId="1" xfId="1" applyBorder="1"/>
    <xf numFmtId="0" fontId="0" fillId="0" borderId="3" xfId="0" applyBorder="1"/>
    <xf numFmtId="0" fontId="0" fillId="0" borderId="0" xfId="0" applyBorder="1"/>
    <xf numFmtId="0" fontId="0" fillId="3" borderId="1" xfId="0" applyFont="1" applyFill="1" applyBorder="1"/>
    <xf numFmtId="0" fontId="3" fillId="3" borderId="1" xfId="1" applyFill="1" applyBorder="1"/>
    <xf numFmtId="0" fontId="0" fillId="0" borderId="1" xfId="0" applyFont="1" applyBorder="1"/>
    <xf numFmtId="0" fontId="1" fillId="2" borderId="3" xfId="0" applyFont="1" applyFill="1" applyBorder="1"/>
    <xf numFmtId="0" fontId="0" fillId="3" borderId="0" xfId="0" applyFill="1"/>
    <xf numFmtId="0" fontId="3" fillId="0" borderId="0" xfId="1" applyAlignment="1">
      <alignment vertical="center"/>
    </xf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3" fillId="3" borderId="3" xfId="1" applyFill="1" applyBorder="1"/>
    <xf numFmtId="0" fontId="4" fillId="0" borderId="1" xfId="0" applyFont="1" applyBorder="1"/>
    <xf numFmtId="0" fontId="3" fillId="0" borderId="1" xfId="1" applyBorder="1" applyAlignment="1">
      <alignment vertical="center"/>
    </xf>
    <xf numFmtId="0" fontId="5" fillId="4" borderId="0" xfId="0" applyFont="1" applyFill="1"/>
    <xf numFmtId="0" fontId="5" fillId="4" borderId="1" xfId="0" applyFont="1" applyFill="1" applyBorder="1"/>
    <xf numFmtId="0" fontId="0" fillId="4" borderId="0" xfId="0" applyFill="1"/>
    <xf numFmtId="0" fontId="0" fillId="0" borderId="6" xfId="0" applyBorder="1"/>
    <xf numFmtId="0" fontId="0" fillId="0" borderId="7" xfId="0" applyBorder="1"/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it.robberstad@kvinnherad.kommune.no" TargetMode="External"/><Relationship Id="rId13" Type="http://schemas.openxmlformats.org/officeDocument/2006/relationships/hyperlink" Target="mailto:oddrun.irene.kvalvag@kvinnherad.kommune.no" TargetMode="External"/><Relationship Id="rId3" Type="http://schemas.openxmlformats.org/officeDocument/2006/relationships/hyperlink" Target="mailto:kitty.tofte@kvinnherad.kommune.no" TargetMode="External"/><Relationship Id="rId7" Type="http://schemas.openxmlformats.org/officeDocument/2006/relationships/hyperlink" Target="mailto:veronica.olsen@kvinnherad.kommune.no" TargetMode="External"/><Relationship Id="rId12" Type="http://schemas.openxmlformats.org/officeDocument/2006/relationships/hyperlink" Target="mailto:hanne.lise.berge@kvinnherad.kommune.no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ragnhild.njos@kvinnherad.kommune.no" TargetMode="External"/><Relationship Id="rId16" Type="http://schemas.openxmlformats.org/officeDocument/2006/relationships/hyperlink" Target="mailto:kristin.eide@kvinnherad.kommune.no" TargetMode="External"/><Relationship Id="rId1" Type="http://schemas.openxmlformats.org/officeDocument/2006/relationships/hyperlink" Target="mailto:jorunn.teigen.saetre@kvinnherad.kommune.no" TargetMode="External"/><Relationship Id="rId6" Type="http://schemas.openxmlformats.org/officeDocument/2006/relationships/hyperlink" Target="mailto:ada.irgens.normann@kvinnherad.kommune.no" TargetMode="External"/><Relationship Id="rId11" Type="http://schemas.openxmlformats.org/officeDocument/2006/relationships/hyperlink" Target="mailto:liv.Iren.hillestad.brekke@kvinnherad.kommune.no" TargetMode="External"/><Relationship Id="rId5" Type="http://schemas.openxmlformats.org/officeDocument/2006/relationships/hyperlink" Target="mailto:solfrid.medhus@kvinnherad.kommune.no" TargetMode="External"/><Relationship Id="rId15" Type="http://schemas.openxmlformats.org/officeDocument/2006/relationships/hyperlink" Target="mailto:rune.vassenden@kvinnherad.kommune.no" TargetMode="External"/><Relationship Id="rId10" Type="http://schemas.openxmlformats.org/officeDocument/2006/relationships/hyperlink" Target="mailto:dan.greger.vage@kvinnherad.kommune.no" TargetMode="External"/><Relationship Id="rId4" Type="http://schemas.openxmlformats.org/officeDocument/2006/relationships/hyperlink" Target="mailto:lene.lande@kvinnherad.kommune.no" TargetMode="External"/><Relationship Id="rId9" Type="http://schemas.openxmlformats.org/officeDocument/2006/relationships/hyperlink" Target="mailto:wenche.saebo@kvinnherad.kommune.no" TargetMode="External"/><Relationship Id="rId14" Type="http://schemas.openxmlformats.org/officeDocument/2006/relationships/hyperlink" Target="mailto:toril.karin.romso@kvinnherad.kommune.n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anna.kjaerland@kvinnherad.kommune.no" TargetMode="External"/><Relationship Id="rId13" Type="http://schemas.openxmlformats.org/officeDocument/2006/relationships/hyperlink" Target="mailto:bente.inga.rusten@kvinnherad.kommune.no" TargetMode="External"/><Relationship Id="rId18" Type="http://schemas.openxmlformats.org/officeDocument/2006/relationships/hyperlink" Target="mailto:karina.sjo@kvinnherad.kommune.no" TargetMode="External"/><Relationship Id="rId3" Type="http://schemas.openxmlformats.org/officeDocument/2006/relationships/hyperlink" Target="mailto:anja.njoten@kvinnherad.kommune.no" TargetMode="External"/><Relationship Id="rId21" Type="http://schemas.openxmlformats.org/officeDocument/2006/relationships/hyperlink" Target="mailto:liv.signe.bleie.ulvestadbakken@kvinnherad.kommune.no" TargetMode="External"/><Relationship Id="rId7" Type="http://schemas.openxmlformats.org/officeDocument/2006/relationships/hyperlink" Target="mailto:per.skartland@kvinnherad.kommune.no" TargetMode="External"/><Relationship Id="rId12" Type="http://schemas.openxmlformats.org/officeDocument/2006/relationships/hyperlink" Target="mailto:kathrine.skala@kvinnherad.kommune.no" TargetMode="External"/><Relationship Id="rId17" Type="http://schemas.openxmlformats.org/officeDocument/2006/relationships/hyperlink" Target="mailto:may.brit.undheim@kvinnherad.kommune.no" TargetMode="External"/><Relationship Id="rId2" Type="http://schemas.openxmlformats.org/officeDocument/2006/relationships/hyperlink" Target="mailto:eva.refvik@kvinnherad.kommune.no" TargetMode="External"/><Relationship Id="rId16" Type="http://schemas.openxmlformats.org/officeDocument/2006/relationships/hyperlink" Target="mailto:kate.wallentinsen.petterson@kvinnherad.kommune.no" TargetMode="External"/><Relationship Id="rId20" Type="http://schemas.openxmlformats.org/officeDocument/2006/relationships/hyperlink" Target="mailto:eirin.amanda.leigland@kvinnherad.kommune.no" TargetMode="External"/><Relationship Id="rId1" Type="http://schemas.openxmlformats.org/officeDocument/2006/relationships/hyperlink" Target="mailto:marie.elisabeth.kaldestad@kvinnherad.kommune.no" TargetMode="External"/><Relationship Id="rId6" Type="http://schemas.openxmlformats.org/officeDocument/2006/relationships/hyperlink" Target="mailto:kjersti.loseth@kvinnherad.kommune.no" TargetMode="External"/><Relationship Id="rId11" Type="http://schemas.openxmlformats.org/officeDocument/2006/relationships/hyperlink" Target="mailto:jorunn.fjellandsbo@kvinnherad.kommune.no" TargetMode="External"/><Relationship Id="rId24" Type="http://schemas.openxmlformats.org/officeDocument/2006/relationships/hyperlink" Target="mailto:john.tonnessen@kvinnherad.kommune.no" TargetMode="External"/><Relationship Id="rId5" Type="http://schemas.openxmlformats.org/officeDocument/2006/relationships/hyperlink" Target="mailto:beret.hveem@kvinnherad.kommune.no" TargetMode="External"/><Relationship Id="rId15" Type="http://schemas.openxmlformats.org/officeDocument/2006/relationships/hyperlink" Target="mailto:havard.haga@kvinnherad.kommune.no" TargetMode="External"/><Relationship Id="rId23" Type="http://schemas.openxmlformats.org/officeDocument/2006/relationships/hyperlink" Target="mailto:trude.vikene@kvinnherad.kommune.no" TargetMode="External"/><Relationship Id="rId10" Type="http://schemas.openxmlformats.org/officeDocument/2006/relationships/hyperlink" Target="mailto:randi.elisabeth.bjelland@kvinnherad.kommune.no" TargetMode="External"/><Relationship Id="rId19" Type="http://schemas.openxmlformats.org/officeDocument/2006/relationships/hyperlink" Target="mailto:janne.yri@kvinnherad.kommune.no" TargetMode="External"/><Relationship Id="rId4" Type="http://schemas.openxmlformats.org/officeDocument/2006/relationships/hyperlink" Target="mailto:maria.th.santiago@kvinnherad.kommune.no" TargetMode="External"/><Relationship Id="rId9" Type="http://schemas.openxmlformats.org/officeDocument/2006/relationships/hyperlink" Target="mailto:eirik.eikeland@kvinnherad.kommune.no" TargetMode="External"/><Relationship Id="rId14" Type="http://schemas.openxmlformats.org/officeDocument/2006/relationships/hyperlink" Target="mailto:ngrid.gronstol@kvinnherad.kommune.no" TargetMode="External"/><Relationship Id="rId22" Type="http://schemas.openxmlformats.org/officeDocument/2006/relationships/hyperlink" Target="mailto:anne.emmerhoff@kvinnherad.kommune.no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tie.skarveland@kvinnherad.kommune.no" TargetMode="External"/><Relationship Id="rId13" Type="http://schemas.openxmlformats.org/officeDocument/2006/relationships/hyperlink" Target="mailto:gunnbjorg.raudstein@kvinnherad.kommune.no" TargetMode="External"/><Relationship Id="rId3" Type="http://schemas.openxmlformats.org/officeDocument/2006/relationships/hyperlink" Target="mailto:maria.johnsen.hansen@kvinnherad.kommune.no" TargetMode="External"/><Relationship Id="rId7" Type="http://schemas.openxmlformats.org/officeDocument/2006/relationships/hyperlink" Target="mailto:aud.eide@skule.kvinnherad.no" TargetMode="External"/><Relationship Id="rId12" Type="http://schemas.openxmlformats.org/officeDocument/2006/relationships/hyperlink" Target="mailto:Oddbjorg.Kloster@kvinnherad.kommune.no" TargetMode="External"/><Relationship Id="rId2" Type="http://schemas.openxmlformats.org/officeDocument/2006/relationships/hyperlink" Target="mailto:rune.hanssen@kvinnherad.kommune.no" TargetMode="External"/><Relationship Id="rId16" Type="http://schemas.openxmlformats.org/officeDocument/2006/relationships/hyperlink" Target="mailto:kjersti.krossnes@kvinnherad.kommune.no" TargetMode="External"/><Relationship Id="rId1" Type="http://schemas.openxmlformats.org/officeDocument/2006/relationships/hyperlink" Target="mailto:einar.opdal@kvinnherad.kommune.no" TargetMode="External"/><Relationship Id="rId6" Type="http://schemas.openxmlformats.org/officeDocument/2006/relationships/hyperlink" Target="mailto:magni.skarhaug@kvinnherad.kommune.no" TargetMode="External"/><Relationship Id="rId11" Type="http://schemas.openxmlformats.org/officeDocument/2006/relationships/hyperlink" Target="mailto:janne.hogestol@kvinnherad.kommune.no" TargetMode="External"/><Relationship Id="rId5" Type="http://schemas.openxmlformats.org/officeDocument/2006/relationships/hyperlink" Target="mailto:mari.ann.madsgard@kvinnherad.kommune.no" TargetMode="External"/><Relationship Id="rId15" Type="http://schemas.openxmlformats.org/officeDocument/2006/relationships/hyperlink" Target="mailto:bjorg.eli.aasgard@kvinnherad.kommune.no" TargetMode="External"/><Relationship Id="rId10" Type="http://schemas.openxmlformats.org/officeDocument/2006/relationships/hyperlink" Target="mailto:Tone.Eitrheim@kvinnherad.kommune.no" TargetMode="External"/><Relationship Id="rId4" Type="http://schemas.openxmlformats.org/officeDocument/2006/relationships/hyperlink" Target="mailto:marit.kaldestad@kvinnherad.kommune.no" TargetMode="External"/><Relationship Id="rId9" Type="http://schemas.openxmlformats.org/officeDocument/2006/relationships/hyperlink" Target="mailto:svenes@skule.kvinnherad.no" TargetMode="External"/><Relationship Id="rId14" Type="http://schemas.openxmlformats.org/officeDocument/2006/relationships/hyperlink" Target="mailto:kristi.straabo@kvinnherad.kommune.n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arita.hauso@kvinnherad.kommune.no" TargetMode="External"/><Relationship Id="rId3" Type="http://schemas.openxmlformats.org/officeDocument/2006/relationships/hyperlink" Target="mailto:anne.helen.kaldestad@kvinnherad.kommune.no" TargetMode="External"/><Relationship Id="rId7" Type="http://schemas.openxmlformats.org/officeDocument/2006/relationships/hyperlink" Target="mailto:ellen.aakre@kvinnherad.kommune.no" TargetMode="External"/><Relationship Id="rId2" Type="http://schemas.openxmlformats.org/officeDocument/2006/relationships/hyperlink" Target="mailto:stine.kaldestad@kvinnherad.kommune.no" TargetMode="External"/><Relationship Id="rId1" Type="http://schemas.openxmlformats.org/officeDocument/2006/relationships/hyperlink" Target="mailto:anne.lise.huneide@kvinnherad.kommune.no" TargetMode="External"/><Relationship Id="rId6" Type="http://schemas.openxmlformats.org/officeDocument/2006/relationships/hyperlink" Target="mailto:nina.bernhardsen@kvinnherad.kommune.no" TargetMode="External"/><Relationship Id="rId5" Type="http://schemas.openxmlformats.org/officeDocument/2006/relationships/hyperlink" Target="mailto:gro.aakre@kvinnherad.kommune.no" TargetMode="External"/><Relationship Id="rId10" Type="http://schemas.openxmlformats.org/officeDocument/2006/relationships/hyperlink" Target="mailto:madeleine.royrvik.kaldestad@kvinnherad.kommune.no" TargetMode="External"/><Relationship Id="rId4" Type="http://schemas.openxmlformats.org/officeDocument/2006/relationships/hyperlink" Target="mailto:svanhill.haugland@kvinnherad.kommune.no" TargetMode="External"/><Relationship Id="rId9" Type="http://schemas.openxmlformats.org/officeDocument/2006/relationships/hyperlink" Target="mailto:marita.hauso@kvinnherad.kommune.no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ronny.vaagen@kvinnherad.kommune.no" TargetMode="External"/><Relationship Id="rId13" Type="http://schemas.openxmlformats.org/officeDocument/2006/relationships/hyperlink" Target="mailto:kjell.yngve.myhre@kvinnherad.kommune.no" TargetMode="External"/><Relationship Id="rId3" Type="http://schemas.openxmlformats.org/officeDocument/2006/relationships/hyperlink" Target="mailto:anna.skarveland@kvinnherad.kommune.no" TargetMode="External"/><Relationship Id="rId7" Type="http://schemas.openxmlformats.org/officeDocument/2006/relationships/hyperlink" Target="mailto:siv.kathrine.eikeland@kvinnherad.kommune.no" TargetMode="External"/><Relationship Id="rId12" Type="http://schemas.openxmlformats.org/officeDocument/2006/relationships/hyperlink" Target="mailto:kari.aga.bjornebolet@kvinnherad.kommune.no" TargetMode="External"/><Relationship Id="rId2" Type="http://schemas.openxmlformats.org/officeDocument/2006/relationships/hyperlink" Target="mailto:haldis.aakra@kvinnherad.kommune.no" TargetMode="External"/><Relationship Id="rId1" Type="http://schemas.openxmlformats.org/officeDocument/2006/relationships/hyperlink" Target="mailto:frode.gaasdal@kvinnherad.kommune.no" TargetMode="External"/><Relationship Id="rId6" Type="http://schemas.openxmlformats.org/officeDocument/2006/relationships/hyperlink" Target="mailto:hilde.skaala@kvinnherad.kommune.no" TargetMode="External"/><Relationship Id="rId11" Type="http://schemas.openxmlformats.org/officeDocument/2006/relationships/hyperlink" Target="mailto:wenche.seljestad@kvinnherad.kommune.no" TargetMode="External"/><Relationship Id="rId5" Type="http://schemas.openxmlformats.org/officeDocument/2006/relationships/hyperlink" Target="mailto:ragnhild.thorkildsen@kvinnherad.kommune.no" TargetMode="External"/><Relationship Id="rId10" Type="http://schemas.openxmlformats.org/officeDocument/2006/relationships/hyperlink" Target="mailto:guro.rorvik@kvinnherad.kommune.no" TargetMode="External"/><Relationship Id="rId4" Type="http://schemas.openxmlformats.org/officeDocument/2006/relationships/hyperlink" Target="mailto:kristine.enes@kvinnherad.kommune.no" TargetMode="External"/><Relationship Id="rId9" Type="http://schemas.openxmlformats.org/officeDocument/2006/relationships/hyperlink" Target="mailto:olaug.heggenes@kvinnherad.kommune.no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a_e_93@skolekvinnherad.onmicrosoft.com" TargetMode="External"/><Relationship Id="rId3" Type="http://schemas.openxmlformats.org/officeDocument/2006/relationships/hyperlink" Target="mailto:margunn.kjaerland@kvinnherad.kommune.no" TargetMode="External"/><Relationship Id="rId7" Type="http://schemas.openxmlformats.org/officeDocument/2006/relationships/hyperlink" Target="mailto:lillian.gjuvsland@kvinnherad.kommune.no" TargetMode="External"/><Relationship Id="rId2" Type="http://schemas.openxmlformats.org/officeDocument/2006/relationships/hyperlink" Target="mailto:solfrid.olsen@kvinnherad.kommune.no" TargetMode="External"/><Relationship Id="rId1" Type="http://schemas.openxmlformats.org/officeDocument/2006/relationships/hyperlink" Target="mailto:anne.grethe.berge@kvinnherad.kommune.no" TargetMode="External"/><Relationship Id="rId6" Type="http://schemas.openxmlformats.org/officeDocument/2006/relationships/hyperlink" Target="mailto:lillian.gjuvsland@kvinnherad.kommune.no" TargetMode="External"/><Relationship Id="rId5" Type="http://schemas.openxmlformats.org/officeDocument/2006/relationships/hyperlink" Target="mailto:tanja.bringedal2@kvinnherad.kommune.no" TargetMode="External"/><Relationship Id="rId4" Type="http://schemas.openxmlformats.org/officeDocument/2006/relationships/hyperlink" Target="mailto:bjarnhild.sjo@kvinnherad.kommune.no" TargetMode="External"/><Relationship Id="rId9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maria.larssen@kvinnherad.kommune.no" TargetMode="External"/><Relationship Id="rId13" Type="http://schemas.openxmlformats.org/officeDocument/2006/relationships/hyperlink" Target="mailto:bente.tveit@skule.kvinnherad.no" TargetMode="External"/><Relationship Id="rId3" Type="http://schemas.openxmlformats.org/officeDocument/2006/relationships/hyperlink" Target="mailto:hilde.bringedal@kvinnherad.kommune.no" TargetMode="External"/><Relationship Id="rId7" Type="http://schemas.openxmlformats.org/officeDocument/2006/relationships/hyperlink" Target="mailto:guro.karlsen@kvinnherad.kommune.no" TargetMode="External"/><Relationship Id="rId12" Type="http://schemas.openxmlformats.org/officeDocument/2006/relationships/hyperlink" Target="mailto:kari.svinth@kvinnherad.kommune.no" TargetMode="External"/><Relationship Id="rId2" Type="http://schemas.openxmlformats.org/officeDocument/2006/relationships/hyperlink" Target="mailto:stig.berge-soldal@kvinnherad.kommune.no" TargetMode="External"/><Relationship Id="rId1" Type="http://schemas.openxmlformats.org/officeDocument/2006/relationships/hyperlink" Target="mailto:astrid.elisabet.amundsen@kvinnherad.kommune.no" TargetMode="External"/><Relationship Id="rId6" Type="http://schemas.openxmlformats.org/officeDocument/2006/relationships/hyperlink" Target="mailto:brit.hjetland@kvinnherad.kommune.no" TargetMode="External"/><Relationship Id="rId11" Type="http://schemas.openxmlformats.org/officeDocument/2006/relationships/hyperlink" Target="mailto:aud.jorunn.seim@kvinnherad.kommune.no" TargetMode="External"/><Relationship Id="rId5" Type="http://schemas.openxmlformats.org/officeDocument/2006/relationships/hyperlink" Target="mailto:rannveig.helleland@kvinnherad.kommune.no" TargetMode="External"/><Relationship Id="rId10" Type="http://schemas.openxmlformats.org/officeDocument/2006/relationships/hyperlink" Target="mailto:trine.nodland@kvinnherad.kommune.no" TargetMode="External"/><Relationship Id="rId4" Type="http://schemas.openxmlformats.org/officeDocument/2006/relationships/hyperlink" Target="mailto:terje.helleland@kvinnherad.kommune.no" TargetMode="External"/><Relationship Id="rId9" Type="http://schemas.openxmlformats.org/officeDocument/2006/relationships/hyperlink" Target="mailto:ase.neset@kvinnherad.kommune.no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kjersti.naes@kvinnherad.kommune.no" TargetMode="External"/><Relationship Id="rId3" Type="http://schemas.openxmlformats.org/officeDocument/2006/relationships/hyperlink" Target="mailto:bjorn.rune.bergane@kvinnherad.kommune.no" TargetMode="External"/><Relationship Id="rId7" Type="http://schemas.openxmlformats.org/officeDocument/2006/relationships/hyperlink" Target="mailto:marianne.korsvold@kvinnherad.kommune.no" TargetMode="External"/><Relationship Id="rId12" Type="http://schemas.openxmlformats.org/officeDocument/2006/relationships/hyperlink" Target="mailto:hildegunn.larsen.oyre@kvinnherad.kommune.no" TargetMode="External"/><Relationship Id="rId2" Type="http://schemas.openxmlformats.org/officeDocument/2006/relationships/hyperlink" Target="mailto:tove.apeland@kvinnherad.kommune.no" TargetMode="External"/><Relationship Id="rId1" Type="http://schemas.openxmlformats.org/officeDocument/2006/relationships/hyperlink" Target="mailto:lillian.rossland@kvinnherad.kommune.no" TargetMode="External"/><Relationship Id="rId6" Type="http://schemas.openxmlformats.org/officeDocument/2006/relationships/hyperlink" Target="mailto:benedichte.indergard@kvinnherad.kommune.no" TargetMode="External"/><Relationship Id="rId11" Type="http://schemas.openxmlformats.org/officeDocument/2006/relationships/hyperlink" Target="mailto:turid.valvatne@kvinnherad.kommune.no" TargetMode="External"/><Relationship Id="rId5" Type="http://schemas.openxmlformats.org/officeDocument/2006/relationships/hyperlink" Target="mailto:signe.gjuvsland@kvinnherad.kommune.no" TargetMode="External"/><Relationship Id="rId10" Type="http://schemas.openxmlformats.org/officeDocument/2006/relationships/hyperlink" Target="mailto:lillian.tveit@kvinnherad.kommune.no" TargetMode="External"/><Relationship Id="rId4" Type="http://schemas.openxmlformats.org/officeDocument/2006/relationships/hyperlink" Target="mailto:aase.farestveit@kvinnherad.kommune.no" TargetMode="External"/><Relationship Id="rId9" Type="http://schemas.openxmlformats.org/officeDocument/2006/relationships/hyperlink" Target="mailto:ina.tvedt@kvinnherad.kommune.no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anne.synnove.vassenden@kvinnherad.kommune.no" TargetMode="External"/><Relationship Id="rId3" Type="http://schemas.openxmlformats.org/officeDocument/2006/relationships/hyperlink" Target="mailto:tonje.solheim@kvinnherad.kommune.no" TargetMode="External"/><Relationship Id="rId7" Type="http://schemas.openxmlformats.org/officeDocument/2006/relationships/hyperlink" Target="mailto:bente.sjo@kvinnherad.kommune.no" TargetMode="External"/><Relationship Id="rId12" Type="http://schemas.openxmlformats.org/officeDocument/2006/relationships/hyperlink" Target="mailto:ingeborg.therese.seim.stusvik@kvinnherad.kommune.no" TargetMode="External"/><Relationship Id="rId2" Type="http://schemas.openxmlformats.org/officeDocument/2006/relationships/hyperlink" Target="mailto:mette.eide.hvidevold@kvinnherad.kommune.no" TargetMode="External"/><Relationship Id="rId1" Type="http://schemas.openxmlformats.org/officeDocument/2006/relationships/hyperlink" Target="mailto:hege.mehammer.tofte@kvinnherad.kommune.no" TargetMode="External"/><Relationship Id="rId6" Type="http://schemas.openxmlformats.org/officeDocument/2006/relationships/hyperlink" Target="mailto:bard.Ovsthus@kvinnherad.kommune.no" TargetMode="External"/><Relationship Id="rId11" Type="http://schemas.openxmlformats.org/officeDocument/2006/relationships/hyperlink" Target="mailto:silje.holmedal@kvinnherad.kommune.no" TargetMode="External"/><Relationship Id="rId5" Type="http://schemas.openxmlformats.org/officeDocument/2006/relationships/hyperlink" Target="mailto:bjarte.eide@kvinnherad.kommune.no" TargetMode="External"/><Relationship Id="rId10" Type="http://schemas.openxmlformats.org/officeDocument/2006/relationships/hyperlink" Target="mailto:erik.steinsbo@kvinnherad.kommune.no" TargetMode="External"/><Relationship Id="rId4" Type="http://schemas.openxmlformats.org/officeDocument/2006/relationships/hyperlink" Target="mailto:ann.kathrin.simonsen.reigstad@kvinnherad.kommune.no" TargetMode="External"/><Relationship Id="rId9" Type="http://schemas.openxmlformats.org/officeDocument/2006/relationships/hyperlink" Target="mailto:johannes.heien2@kvinnherad.kommune.no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kjetil.aasgard@kvinnherad.kommune.no" TargetMode="External"/><Relationship Id="rId13" Type="http://schemas.openxmlformats.org/officeDocument/2006/relationships/hyperlink" Target="mailto:stein.haugen@kvinnherad.kommune.no" TargetMode="External"/><Relationship Id="rId18" Type="http://schemas.openxmlformats.org/officeDocument/2006/relationships/hyperlink" Target="mailto:line.langeland@kvinnherad.kommune.no" TargetMode="External"/><Relationship Id="rId26" Type="http://schemas.openxmlformats.org/officeDocument/2006/relationships/hyperlink" Target="mailto:vegar.saghaug@kvinnherad.kommune.no" TargetMode="External"/><Relationship Id="rId3" Type="http://schemas.openxmlformats.org/officeDocument/2006/relationships/hyperlink" Target="mailto:christian.emmerhoff.nilsen@kvinnherad.kommune.no" TargetMode="External"/><Relationship Id="rId21" Type="http://schemas.openxmlformats.org/officeDocument/2006/relationships/hyperlink" Target="mailto:siw.regine.hovland.nilsen@kvinnherad.kommune.no" TargetMode="External"/><Relationship Id="rId7" Type="http://schemas.openxmlformats.org/officeDocument/2006/relationships/hyperlink" Target="mailto:linda.dale.heimstad@kvinnherad.kommune.no" TargetMode="External"/><Relationship Id="rId12" Type="http://schemas.openxmlformats.org/officeDocument/2006/relationships/hyperlink" Target="mailto:jofrid.eik@kvinnherad.kommune.no" TargetMode="External"/><Relationship Id="rId17" Type="http://schemas.openxmlformats.org/officeDocument/2006/relationships/hyperlink" Target="mailto:john.owe.jonassen@kvinnherad.kommune.no" TargetMode="External"/><Relationship Id="rId25" Type="http://schemas.openxmlformats.org/officeDocument/2006/relationships/hyperlink" Target="mailto:leif.arne.roksvaag@kvinnherad.kommune.no" TargetMode="External"/><Relationship Id="rId2" Type="http://schemas.openxmlformats.org/officeDocument/2006/relationships/hyperlink" Target="mailto:steinar.haugland@kvinnherad.kommune.no" TargetMode="External"/><Relationship Id="rId16" Type="http://schemas.openxmlformats.org/officeDocument/2006/relationships/hyperlink" Target="mailto:egle.aasamae@kvinnherad.kommune.no" TargetMode="External"/><Relationship Id="rId20" Type="http://schemas.openxmlformats.org/officeDocument/2006/relationships/hyperlink" Target="mailto:gerd.lovik@kvinnherad.kommune.no" TargetMode="External"/><Relationship Id="rId29" Type="http://schemas.openxmlformats.org/officeDocument/2006/relationships/hyperlink" Target="mailto:trude.sundsteigen@kvinnherad.kommune.no" TargetMode="External"/><Relationship Id="rId1" Type="http://schemas.openxmlformats.org/officeDocument/2006/relationships/hyperlink" Target="mailto:erlend.abelsen@kvinnherad.kommune.no" TargetMode="External"/><Relationship Id="rId6" Type="http://schemas.openxmlformats.org/officeDocument/2006/relationships/hyperlink" Target="mailto:silje.eide@kvinnherad.kommune.no" TargetMode="External"/><Relationship Id="rId11" Type="http://schemas.openxmlformats.org/officeDocument/2006/relationships/hyperlink" Target="mailto:mette.bendiksen@kvinnherad.kommune.no" TargetMode="External"/><Relationship Id="rId24" Type="http://schemas.openxmlformats.org/officeDocument/2006/relationships/hyperlink" Target="mailto:mariann.risdal@kvinnherad.kommune.no" TargetMode="External"/><Relationship Id="rId5" Type="http://schemas.openxmlformats.org/officeDocument/2006/relationships/hyperlink" Target="mailto:lilli.britt.urheim@kvinnherad.kommune.no" TargetMode="External"/><Relationship Id="rId15" Type="http://schemas.openxmlformats.org/officeDocument/2006/relationships/hyperlink" Target="mailto:mette.heggenes@kvinnherad.kommune.no" TargetMode="External"/><Relationship Id="rId23" Type="http://schemas.openxmlformats.org/officeDocument/2006/relationships/hyperlink" Target="mailto:tore.olderkjaer@kvinnherad.kommune.no" TargetMode="External"/><Relationship Id="rId28" Type="http://schemas.openxmlformats.org/officeDocument/2006/relationships/hyperlink" Target="mailto:linn.solheim@kvinnherad.kommune.no" TargetMode="External"/><Relationship Id="rId10" Type="http://schemas.openxmlformats.org/officeDocument/2006/relationships/hyperlink" Target="mailto:kjell.rune.asmervik@kvinnherad.kommune.no" TargetMode="External"/><Relationship Id="rId19" Type="http://schemas.openxmlformats.org/officeDocument/2006/relationships/hyperlink" Target="mailto:john.gunnar.lundqvist@kvinnherad.kommune.no" TargetMode="External"/><Relationship Id="rId31" Type="http://schemas.openxmlformats.org/officeDocument/2006/relationships/hyperlink" Target="mailto:sigrun.velken@kvinnherad.kommune.no" TargetMode="External"/><Relationship Id="rId4" Type="http://schemas.openxmlformats.org/officeDocument/2006/relationships/hyperlink" Target="mailto:berit.kristine.rolland@kvinnherad.kommune.no" TargetMode="External"/><Relationship Id="rId9" Type="http://schemas.openxmlformats.org/officeDocument/2006/relationships/hyperlink" Target="mailto:rune.kristiansen.aksnes@kvinnherad.kommune.no" TargetMode="External"/><Relationship Id="rId14" Type="http://schemas.openxmlformats.org/officeDocument/2006/relationships/hyperlink" Target="mailto:cathrine.haugland@kvinnherad.kommune.no" TargetMode="External"/><Relationship Id="rId22" Type="http://schemas.openxmlformats.org/officeDocument/2006/relationships/hyperlink" Target="mailto:siv.hege.nissestad@kvinnherad.kommune.no" TargetMode="External"/><Relationship Id="rId27" Type="http://schemas.openxmlformats.org/officeDocument/2006/relationships/hyperlink" Target="mailto:marie.saghaug@kvinnherad.kommune.no" TargetMode="External"/><Relationship Id="rId30" Type="http://schemas.openxmlformats.org/officeDocument/2006/relationships/hyperlink" Target="mailto:magni.traavik@kvinnherad.kommune.no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anita.gaassand@kvinnherad.kommune.no" TargetMode="External"/><Relationship Id="rId13" Type="http://schemas.openxmlformats.org/officeDocument/2006/relationships/hyperlink" Target="mailto:bodil.enes@kvinnherad.kommune.no" TargetMode="External"/><Relationship Id="rId18" Type="http://schemas.openxmlformats.org/officeDocument/2006/relationships/hyperlink" Target="mailto:kjell.skarsfjord@kvinnherad.kommune.no" TargetMode="External"/><Relationship Id="rId3" Type="http://schemas.openxmlformats.org/officeDocument/2006/relationships/hyperlink" Target="mailto:Tone.Margrete.Takla@kvinnherad.kommune.no" TargetMode="External"/><Relationship Id="rId21" Type="http://schemas.openxmlformats.org/officeDocument/2006/relationships/hyperlink" Target="mailto:sverre.myklebust@kvinnherad.kommune.no" TargetMode="External"/><Relationship Id="rId7" Type="http://schemas.openxmlformats.org/officeDocument/2006/relationships/hyperlink" Target="mailto:rita.maelen@kvinnherad.kommune.no" TargetMode="External"/><Relationship Id="rId12" Type="http://schemas.openxmlformats.org/officeDocument/2006/relationships/hyperlink" Target="mailto:stein.schille@kvinnherad.kommune.no" TargetMode="External"/><Relationship Id="rId17" Type="http://schemas.openxmlformats.org/officeDocument/2006/relationships/hyperlink" Target="mailto:torunn.slettebakken@kvinnherad.kommune.no" TargetMode="External"/><Relationship Id="rId2" Type="http://schemas.openxmlformats.org/officeDocument/2006/relationships/hyperlink" Target="mailto:arve.lunestad@kvinnherad.kommune.no" TargetMode="External"/><Relationship Id="rId16" Type="http://schemas.openxmlformats.org/officeDocument/2006/relationships/hyperlink" Target="mailto:terese.omvik@kvinnherad.kommune.no" TargetMode="External"/><Relationship Id="rId20" Type="http://schemas.openxmlformats.org/officeDocument/2006/relationships/hyperlink" Target="mailto:kjersti.berge@kvinnherad.kommune.no" TargetMode="External"/><Relationship Id="rId1" Type="http://schemas.openxmlformats.org/officeDocument/2006/relationships/hyperlink" Target="mailto:bjorn.olav.tveit@kvinnherad.kommune.no" TargetMode="External"/><Relationship Id="rId6" Type="http://schemas.openxmlformats.org/officeDocument/2006/relationships/hyperlink" Target="mailto:sigurd.naterstad@kvinnherad.kommune.no" TargetMode="External"/><Relationship Id="rId11" Type="http://schemas.openxmlformats.org/officeDocument/2006/relationships/hyperlink" Target="mailto:britt.samland@kvinnherad.kommune.no" TargetMode="External"/><Relationship Id="rId5" Type="http://schemas.openxmlformats.org/officeDocument/2006/relationships/hyperlink" Target="mailto:heidi.laegland@kvinnherad.kommune.no" TargetMode="External"/><Relationship Id="rId15" Type="http://schemas.openxmlformats.org/officeDocument/2006/relationships/hyperlink" Target="mailto:matthias.zimmermann@kvinnherad.kommune.no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hyperlink" Target="mailto:stephen.charles.rowe@kvinnherad.kommune.no" TargetMode="External"/><Relationship Id="rId19" Type="http://schemas.openxmlformats.org/officeDocument/2006/relationships/hyperlink" Target="mailto:konstanse.tveit@kvinnherad.kommune.no" TargetMode="External"/><Relationship Id="rId4" Type="http://schemas.openxmlformats.org/officeDocument/2006/relationships/hyperlink" Target="mailto:randi.steinsletten@kvinnherad.kommune.no" TargetMode="External"/><Relationship Id="rId9" Type="http://schemas.openxmlformats.org/officeDocument/2006/relationships/hyperlink" Target="mailto:anette.smaamo@kvinnherad.kommune.no" TargetMode="External"/><Relationship Id="rId14" Type="http://schemas.openxmlformats.org/officeDocument/2006/relationships/hyperlink" Target="mailto:eva.lund@kvinnherad.kommune.no" TargetMode="External"/><Relationship Id="rId22" Type="http://schemas.openxmlformats.org/officeDocument/2006/relationships/hyperlink" Target="mailto:rune.melheim@kvinnherad.kommune.no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gro.skeie@kvinnherad.kommune.no" TargetMode="External"/><Relationship Id="rId13" Type="http://schemas.openxmlformats.org/officeDocument/2006/relationships/hyperlink" Target="mailto:gunvor.hove@kvinnherad.kommune.no" TargetMode="External"/><Relationship Id="rId3" Type="http://schemas.openxmlformats.org/officeDocument/2006/relationships/hyperlink" Target="mailto:annbjorg.fossberg@kvinnherad.kommune.no" TargetMode="External"/><Relationship Id="rId7" Type="http://schemas.openxmlformats.org/officeDocument/2006/relationships/hyperlink" Target="mailto:berta.haugland@kvinnherad.kommune.no" TargetMode="External"/><Relationship Id="rId12" Type="http://schemas.openxmlformats.org/officeDocument/2006/relationships/hyperlink" Target="mailto:aslaug.hjelmeland@kvinnherad.kommune.no" TargetMode="External"/><Relationship Id="rId2" Type="http://schemas.openxmlformats.org/officeDocument/2006/relationships/hyperlink" Target="mailto:marian.thunold@kvinnherad.kommune.no" TargetMode="External"/><Relationship Id="rId1" Type="http://schemas.openxmlformats.org/officeDocument/2006/relationships/hyperlink" Target="mailto:hanne.sandvik@kvinnherad.kommune.no" TargetMode="External"/><Relationship Id="rId6" Type="http://schemas.openxmlformats.org/officeDocument/2006/relationships/hyperlink" Target="mailto:anne.mari.furdal@kvinnherad.kommune.no" TargetMode="External"/><Relationship Id="rId11" Type="http://schemas.openxmlformats.org/officeDocument/2006/relationships/hyperlink" Target="mailto:heidi.hatteberg@kvinnherad.kommune.no" TargetMode="External"/><Relationship Id="rId5" Type="http://schemas.openxmlformats.org/officeDocument/2006/relationships/hyperlink" Target="mailto:anne.mari.furdal@kvinnherad.kommune.no" TargetMode="External"/><Relationship Id="rId15" Type="http://schemas.openxmlformats.org/officeDocument/2006/relationships/printerSettings" Target="../printerSettings/printerSettings4.bin"/><Relationship Id="rId10" Type="http://schemas.openxmlformats.org/officeDocument/2006/relationships/hyperlink" Target="mailto:vivian.brede.souyris@kvinnherad.kommune.no" TargetMode="External"/><Relationship Id="rId4" Type="http://schemas.openxmlformats.org/officeDocument/2006/relationships/hyperlink" Target="mailto:siv.lorentzen@kvinnherad.kommune.no" TargetMode="External"/><Relationship Id="rId9" Type="http://schemas.openxmlformats.org/officeDocument/2006/relationships/hyperlink" Target="mailto:moyfrid.guddal@kvinnherad.kommune.no" TargetMode="External"/><Relationship Id="rId14" Type="http://schemas.openxmlformats.org/officeDocument/2006/relationships/hyperlink" Target="mailto:kjartan.bjoroy@kvinnherad.kommune.no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mailto:laila.anita.bakka@kvinnherad.kommune.no" TargetMode="External"/><Relationship Id="rId2" Type="http://schemas.openxmlformats.org/officeDocument/2006/relationships/hyperlink" Target="mailto:lars.eirik.tjeldflaat@kvinnherad.kommune.no" TargetMode="External"/><Relationship Id="rId1" Type="http://schemas.openxmlformats.org/officeDocument/2006/relationships/hyperlink" Target="mailto:signe.norheim.tjeldflaat@kvinnherad.kommune.no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gunnlaug.vagen.tjelmeland@kvinnherad.kommune.no" TargetMode="External"/><Relationship Id="rId4" Type="http://schemas.openxmlformats.org/officeDocument/2006/relationships/hyperlink" Target="mailto:helga.skaalnes@kvinnherad.kommune.no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terje.aksnes-oystese@kvinnherad.kommune.no" TargetMode="External"/><Relationship Id="rId13" Type="http://schemas.openxmlformats.org/officeDocument/2006/relationships/printerSettings" Target="../printerSettings/printerSettings6.bin"/><Relationship Id="rId3" Type="http://schemas.openxmlformats.org/officeDocument/2006/relationships/hyperlink" Target="mailto:sissel.haugen@kvinnherad.kommune.no" TargetMode="External"/><Relationship Id="rId7" Type="http://schemas.openxmlformats.org/officeDocument/2006/relationships/hyperlink" Target="mailto:lillian.eikeland@kvinnherad.kommune.no" TargetMode="External"/><Relationship Id="rId12" Type="http://schemas.openxmlformats.org/officeDocument/2006/relationships/hyperlink" Target="mailto:marina.barthel@kvinnherad.kommune.no" TargetMode="External"/><Relationship Id="rId2" Type="http://schemas.openxmlformats.org/officeDocument/2006/relationships/hyperlink" Target="mailto:magni.nedrevaage@kvinnherad.kommune.no" TargetMode="External"/><Relationship Id="rId1" Type="http://schemas.openxmlformats.org/officeDocument/2006/relationships/hyperlink" Target="mailto:ingvild.tholo.aasen@kvinnherad.kommune.no%3e;" TargetMode="External"/><Relationship Id="rId6" Type="http://schemas.openxmlformats.org/officeDocument/2006/relationships/hyperlink" Target="mailto:ingunn.linga.gildestad@kvinnherad.kommune.no" TargetMode="External"/><Relationship Id="rId11" Type="http://schemas.openxmlformats.org/officeDocument/2006/relationships/hyperlink" Target="mailto:jorunn.hjortland@kvinnherad.kommune.no" TargetMode="External"/><Relationship Id="rId5" Type="http://schemas.openxmlformats.org/officeDocument/2006/relationships/hyperlink" Target="mailto:arnt.ove.femsteinevik@kvinnherad.kommune.no" TargetMode="External"/><Relationship Id="rId10" Type="http://schemas.openxmlformats.org/officeDocument/2006/relationships/hyperlink" Target="mailto:runhild.hove.eide@kvinnherad.kommune.no" TargetMode="External"/><Relationship Id="rId4" Type="http://schemas.openxmlformats.org/officeDocument/2006/relationships/hyperlink" Target="mailto:trine.sundfjord@kvinnherad.kommune.no" TargetMode="External"/><Relationship Id="rId9" Type="http://schemas.openxmlformats.org/officeDocument/2006/relationships/hyperlink" Target="mailto:edvard.jarle.tveit@kvinnherad.kommune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/>
  </sheetViews>
  <sheetFormatPr baseColWidth="10" defaultRowHeight="15" x14ac:dyDescent="0.25"/>
  <cols>
    <col min="1" max="1" width="28" customWidth="1"/>
    <col min="2" max="2" width="62.5703125" customWidth="1"/>
  </cols>
  <sheetData>
    <row r="1" spans="1:11" x14ac:dyDescent="0.25">
      <c r="A1" s="24" t="s">
        <v>285</v>
      </c>
    </row>
    <row r="2" spans="1:11" ht="18.75" x14ac:dyDescent="0.3">
      <c r="A2" s="2" t="s">
        <v>1</v>
      </c>
      <c r="B2" s="2" t="s">
        <v>2</v>
      </c>
      <c r="C2" s="2" t="s">
        <v>3</v>
      </c>
      <c r="D2" s="1"/>
    </row>
    <row r="3" spans="1:11" ht="15.75" x14ac:dyDescent="0.25">
      <c r="A3" s="4" t="s">
        <v>107</v>
      </c>
      <c r="B3" s="9" t="s">
        <v>122</v>
      </c>
      <c r="C3" s="1" t="s">
        <v>11</v>
      </c>
      <c r="D3" s="1"/>
      <c r="G3" s="4"/>
      <c r="H3" s="4"/>
      <c r="I3" s="4"/>
      <c r="J3" s="4"/>
      <c r="K3" s="4"/>
    </row>
    <row r="4" spans="1:11" s="4" customFormat="1" ht="15.75" x14ac:dyDescent="0.25">
      <c r="A4" s="1" t="s">
        <v>137</v>
      </c>
      <c r="B4" s="9" t="s">
        <v>138</v>
      </c>
      <c r="C4" s="1" t="s">
        <v>139</v>
      </c>
      <c r="D4" s="5"/>
    </row>
    <row r="5" spans="1:11" ht="15.75" x14ac:dyDescent="0.25">
      <c r="A5" s="5" t="s">
        <v>108</v>
      </c>
      <c r="B5" s="9" t="s">
        <v>123</v>
      </c>
      <c r="C5" s="1" t="s">
        <v>6</v>
      </c>
      <c r="D5" s="1"/>
      <c r="G5" s="4"/>
      <c r="H5" s="4"/>
      <c r="I5" s="4"/>
      <c r="J5" s="4"/>
      <c r="K5" s="4"/>
    </row>
    <row r="6" spans="1:11" ht="15.75" x14ac:dyDescent="0.25">
      <c r="A6" s="5" t="s">
        <v>109</v>
      </c>
      <c r="B6" s="9" t="s">
        <v>124</v>
      </c>
      <c r="C6" s="5" t="s">
        <v>6</v>
      </c>
      <c r="D6" s="1"/>
      <c r="G6" s="4"/>
      <c r="H6" s="4"/>
      <c r="I6" s="4"/>
      <c r="J6" s="4"/>
      <c r="K6" s="4"/>
    </row>
    <row r="7" spans="1:11" ht="15.75" x14ac:dyDescent="0.25">
      <c r="A7" s="5" t="s">
        <v>110</v>
      </c>
      <c r="B7" s="9" t="s">
        <v>125</v>
      </c>
      <c r="C7" s="5" t="s">
        <v>6</v>
      </c>
      <c r="D7" s="1"/>
      <c r="G7" s="4"/>
      <c r="H7" s="4"/>
      <c r="I7" s="4"/>
      <c r="J7" s="4"/>
      <c r="K7" s="4"/>
    </row>
    <row r="8" spans="1:11" ht="15.75" x14ac:dyDescent="0.25">
      <c r="A8" s="5" t="s">
        <v>111</v>
      </c>
      <c r="B8" s="9" t="s">
        <v>126</v>
      </c>
      <c r="C8" s="5" t="s">
        <v>6</v>
      </c>
      <c r="D8" s="1"/>
      <c r="G8" s="4"/>
      <c r="H8" s="4"/>
      <c r="I8" s="4"/>
      <c r="J8" s="4"/>
      <c r="K8" s="4"/>
    </row>
    <row r="9" spans="1:11" ht="15.75" x14ac:dyDescent="0.25">
      <c r="A9" s="5" t="s">
        <v>112</v>
      </c>
      <c r="B9" s="9" t="s">
        <v>127</v>
      </c>
      <c r="C9" s="5" t="s">
        <v>6</v>
      </c>
      <c r="D9" s="1"/>
      <c r="G9" s="4"/>
      <c r="H9" s="4"/>
      <c r="I9" s="4"/>
      <c r="J9" s="4"/>
      <c r="K9" s="4"/>
    </row>
    <row r="10" spans="1:11" ht="15.75" x14ac:dyDescent="0.25">
      <c r="A10" s="5" t="s">
        <v>113</v>
      </c>
      <c r="B10" s="9" t="s">
        <v>128</v>
      </c>
      <c r="C10" s="5" t="s">
        <v>6</v>
      </c>
      <c r="D10" s="1"/>
      <c r="G10" s="4"/>
      <c r="H10" s="4"/>
      <c r="I10" s="4"/>
      <c r="J10" s="4"/>
      <c r="K10" s="4"/>
    </row>
    <row r="11" spans="1:11" ht="15.75" x14ac:dyDescent="0.25">
      <c r="A11" s="5" t="s">
        <v>114</v>
      </c>
      <c r="B11" s="9" t="s">
        <v>129</v>
      </c>
      <c r="C11" s="5" t="s">
        <v>6</v>
      </c>
      <c r="D11" s="1"/>
      <c r="G11" s="4"/>
      <c r="H11" s="4"/>
      <c r="I11" s="4"/>
      <c r="J11" s="4"/>
      <c r="K11" s="4"/>
    </row>
    <row r="12" spans="1:11" ht="15.75" x14ac:dyDescent="0.25">
      <c r="A12" s="5" t="s">
        <v>115</v>
      </c>
      <c r="B12" s="9" t="s">
        <v>130</v>
      </c>
      <c r="C12" s="5" t="s">
        <v>6</v>
      </c>
      <c r="D12" s="1"/>
      <c r="G12" s="4"/>
      <c r="H12" s="4"/>
      <c r="I12" s="4"/>
      <c r="J12" s="4"/>
      <c r="K12" s="4"/>
    </row>
    <row r="13" spans="1:11" ht="15.75" x14ac:dyDescent="0.25">
      <c r="A13" s="5" t="s">
        <v>116</v>
      </c>
      <c r="B13" s="9" t="s">
        <v>131</v>
      </c>
      <c r="C13" s="5" t="s">
        <v>6</v>
      </c>
      <c r="D13" s="1"/>
      <c r="G13" s="4"/>
      <c r="H13" s="4"/>
      <c r="I13" s="4"/>
      <c r="J13" s="4"/>
      <c r="K13" s="4"/>
    </row>
    <row r="14" spans="1:11" ht="15.75" x14ac:dyDescent="0.25">
      <c r="A14" s="5" t="s">
        <v>117</v>
      </c>
      <c r="B14" s="9" t="s">
        <v>132</v>
      </c>
      <c r="C14" s="1" t="s">
        <v>6</v>
      </c>
      <c r="D14" s="1"/>
      <c r="G14" s="4"/>
      <c r="H14" s="4"/>
      <c r="I14" s="4"/>
      <c r="J14" s="4"/>
      <c r="K14" s="4"/>
    </row>
    <row r="15" spans="1:11" ht="15.75" x14ac:dyDescent="0.25">
      <c r="A15" s="5" t="s">
        <v>118</v>
      </c>
      <c r="B15" s="9" t="s">
        <v>133</v>
      </c>
      <c r="C15" s="1" t="s">
        <v>6</v>
      </c>
      <c r="D15" s="1"/>
      <c r="G15" s="4"/>
      <c r="H15" s="4"/>
      <c r="I15" s="4"/>
      <c r="J15" s="4"/>
      <c r="K15" s="4"/>
    </row>
    <row r="16" spans="1:11" ht="15.75" x14ac:dyDescent="0.25">
      <c r="A16" s="5" t="s">
        <v>119</v>
      </c>
      <c r="B16" s="9" t="s">
        <v>134</v>
      </c>
      <c r="C16" s="1" t="s">
        <v>6</v>
      </c>
      <c r="D16" s="1"/>
      <c r="G16" s="4"/>
      <c r="H16" s="4"/>
      <c r="I16" s="4"/>
      <c r="J16" s="4"/>
      <c r="K16" s="4"/>
    </row>
    <row r="17" spans="1:11" ht="15.75" x14ac:dyDescent="0.25">
      <c r="A17" s="5" t="s">
        <v>120</v>
      </c>
      <c r="B17" s="9" t="s">
        <v>135</v>
      </c>
      <c r="C17" s="1" t="s">
        <v>6</v>
      </c>
      <c r="D17" s="1"/>
      <c r="G17" s="4"/>
      <c r="H17" s="4"/>
      <c r="I17" s="4"/>
      <c r="J17" s="4"/>
      <c r="K17" s="4"/>
    </row>
    <row r="18" spans="1:11" ht="15.75" x14ac:dyDescent="0.25">
      <c r="A18" s="5" t="s">
        <v>121</v>
      </c>
      <c r="B18" s="9" t="s">
        <v>136</v>
      </c>
      <c r="C18" s="5" t="s">
        <v>6</v>
      </c>
      <c r="D18" s="1"/>
      <c r="G18" s="4"/>
      <c r="H18" s="4"/>
      <c r="I18" s="4"/>
      <c r="J18" s="4"/>
      <c r="K18" s="4"/>
    </row>
    <row r="19" spans="1:11" x14ac:dyDescent="0.25">
      <c r="D19" s="1"/>
      <c r="G19" s="4"/>
      <c r="H19" s="4"/>
      <c r="I19" s="4"/>
      <c r="J19" s="4"/>
      <c r="K19" s="4"/>
    </row>
    <row r="20" spans="1:11" x14ac:dyDescent="0.25">
      <c r="A20" s="1"/>
      <c r="B20" s="1"/>
      <c r="C20" s="1"/>
      <c r="D20" s="1"/>
      <c r="G20" s="4"/>
      <c r="H20" s="4"/>
      <c r="I20" s="4"/>
      <c r="J20" s="4"/>
      <c r="K20" s="4"/>
    </row>
    <row r="21" spans="1:11" x14ac:dyDescent="0.25">
      <c r="A21" s="1"/>
      <c r="B21" s="1"/>
      <c r="C21" s="1"/>
      <c r="D21" s="1"/>
      <c r="G21" s="4"/>
      <c r="H21" s="4"/>
      <c r="I21" s="4"/>
      <c r="J21" s="4"/>
      <c r="K21" s="4"/>
    </row>
    <row r="22" spans="1:11" x14ac:dyDescent="0.25">
      <c r="A22" s="1"/>
      <c r="B22" s="1"/>
      <c r="C22" s="1"/>
      <c r="D22" s="1"/>
      <c r="G22" s="4"/>
      <c r="H22" s="4"/>
      <c r="I22" s="4"/>
      <c r="J22" s="4"/>
      <c r="K22" s="4"/>
    </row>
    <row r="23" spans="1:11" x14ac:dyDescent="0.25">
      <c r="A23" s="1"/>
      <c r="B23" s="1"/>
      <c r="C23" s="1"/>
      <c r="D23" s="1"/>
      <c r="G23" s="4"/>
      <c r="H23" s="4"/>
      <c r="I23" s="4"/>
      <c r="J23" s="4"/>
      <c r="K23" s="4"/>
    </row>
    <row r="24" spans="1:11" x14ac:dyDescent="0.25">
      <c r="A24" s="1"/>
      <c r="B24" s="1"/>
      <c r="C24" s="1"/>
      <c r="D24" s="1"/>
      <c r="G24" s="4"/>
      <c r="H24" s="4"/>
      <c r="I24" s="4"/>
      <c r="J24" s="4"/>
      <c r="K24" s="4"/>
    </row>
    <row r="25" spans="1:11" x14ac:dyDescent="0.25">
      <c r="A25" s="1"/>
      <c r="B25" s="1"/>
      <c r="C25" s="1"/>
      <c r="D25" s="1"/>
      <c r="G25" s="4"/>
      <c r="H25" s="4"/>
      <c r="I25" s="4"/>
      <c r="J25" s="4"/>
      <c r="K25" s="4"/>
    </row>
    <row r="26" spans="1:11" x14ac:dyDescent="0.25">
      <c r="A26" s="1"/>
      <c r="B26" s="1"/>
      <c r="C26" s="1"/>
      <c r="D26" s="1"/>
      <c r="G26" s="4"/>
      <c r="H26" s="4"/>
      <c r="I26" s="4"/>
      <c r="J26" s="4"/>
      <c r="K26" s="4"/>
    </row>
    <row r="27" spans="1:11" x14ac:dyDescent="0.25">
      <c r="A27" s="1"/>
      <c r="B27" s="1"/>
      <c r="C27" s="1"/>
      <c r="D27" s="1"/>
      <c r="G27" s="4"/>
      <c r="H27" s="4"/>
      <c r="I27" s="4"/>
      <c r="J27" s="4"/>
      <c r="K27" s="4"/>
    </row>
    <row r="28" spans="1:11" x14ac:dyDescent="0.25">
      <c r="A28" s="1"/>
      <c r="B28" s="1"/>
      <c r="C28" s="1"/>
      <c r="D28" s="1"/>
      <c r="G28" s="4"/>
      <c r="H28" s="4"/>
      <c r="I28" s="4"/>
      <c r="J28" s="4"/>
      <c r="K28" s="4"/>
    </row>
    <row r="29" spans="1:11" x14ac:dyDescent="0.25">
      <c r="A29" s="1"/>
      <c r="B29" s="1"/>
      <c r="C29" s="1"/>
      <c r="D29" s="1"/>
      <c r="G29" s="4"/>
      <c r="H29" s="4"/>
      <c r="I29" s="4"/>
      <c r="J29" s="4"/>
      <c r="K29" s="4"/>
    </row>
    <row r="30" spans="1:11" x14ac:dyDescent="0.25">
      <c r="A30" s="1"/>
      <c r="B30" s="1"/>
      <c r="C30" s="1"/>
      <c r="D30" s="1"/>
      <c r="G30" s="4"/>
      <c r="H30" s="4"/>
      <c r="I30" s="4"/>
      <c r="J30" s="4"/>
      <c r="K30" s="4"/>
    </row>
    <row r="31" spans="1:11" x14ac:dyDescent="0.25">
      <c r="A31" s="1"/>
      <c r="B31" s="1"/>
      <c r="C31" s="1"/>
      <c r="D31" s="1"/>
      <c r="G31" s="4"/>
      <c r="H31" s="4"/>
      <c r="I31" s="4"/>
      <c r="J31" s="4"/>
      <c r="K31" s="4"/>
    </row>
    <row r="32" spans="1:11" x14ac:dyDescent="0.25">
      <c r="A32" s="1"/>
      <c r="B32" s="1"/>
      <c r="C32" s="1"/>
      <c r="D32" s="1"/>
      <c r="G32" s="4"/>
      <c r="I32" s="4"/>
      <c r="J32" s="4"/>
      <c r="K32" s="4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</sheetData>
  <hyperlinks>
    <hyperlink ref="B3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4" r:id="rId16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/>
  </sheetViews>
  <sheetFormatPr baseColWidth="10" defaultRowHeight="15" x14ac:dyDescent="0.25"/>
  <cols>
    <col min="1" max="1" width="17.5703125" customWidth="1"/>
    <col min="2" max="2" width="22.28515625" style="4" customWidth="1"/>
    <col min="3" max="3" width="54.85546875" customWidth="1"/>
  </cols>
  <sheetData>
    <row r="1" spans="1:12" x14ac:dyDescent="0.25">
      <c r="A1" s="26" t="s">
        <v>0</v>
      </c>
    </row>
    <row r="2" spans="1:12" ht="18.75" x14ac:dyDescent="0.3">
      <c r="A2" s="2" t="s">
        <v>1</v>
      </c>
      <c r="B2" s="6"/>
      <c r="C2" s="2" t="s">
        <v>2</v>
      </c>
      <c r="D2" s="2" t="s">
        <v>3</v>
      </c>
      <c r="E2" s="1"/>
    </row>
    <row r="3" spans="1:12" ht="15.75" x14ac:dyDescent="0.25">
      <c r="A3" s="5" t="s">
        <v>391</v>
      </c>
      <c r="B3" s="5" t="s">
        <v>392</v>
      </c>
      <c r="C3" s="9" t="s">
        <v>424</v>
      </c>
      <c r="D3" s="5" t="s">
        <v>11</v>
      </c>
      <c r="E3" s="27"/>
    </row>
    <row r="4" spans="1:12" ht="15.75" x14ac:dyDescent="0.25">
      <c r="A4" s="5" t="s">
        <v>410</v>
      </c>
      <c r="B4" s="5" t="s">
        <v>411</v>
      </c>
      <c r="C4" s="9" t="s">
        <v>425</v>
      </c>
      <c r="D4" s="5" t="s">
        <v>139</v>
      </c>
      <c r="E4" s="27"/>
      <c r="H4" s="4"/>
      <c r="I4" s="4"/>
      <c r="J4" s="4"/>
      <c r="K4" s="4"/>
      <c r="L4" s="4"/>
    </row>
    <row r="5" spans="1:12" ht="15.75" x14ac:dyDescent="0.25">
      <c r="A5" s="5" t="s">
        <v>381</v>
      </c>
      <c r="B5" s="5" t="s">
        <v>382</v>
      </c>
      <c r="C5" s="9" t="s">
        <v>426</v>
      </c>
      <c r="D5" s="5" t="s">
        <v>6</v>
      </c>
      <c r="E5" s="27"/>
      <c r="H5" s="4"/>
      <c r="I5" s="4"/>
      <c r="J5" s="4"/>
      <c r="K5" s="4"/>
      <c r="L5" s="4"/>
    </row>
    <row r="6" spans="1:12" ht="15.75" x14ac:dyDescent="0.25">
      <c r="A6" s="5" t="s">
        <v>383</v>
      </c>
      <c r="B6" s="5" t="s">
        <v>384</v>
      </c>
      <c r="C6" s="9" t="s">
        <v>427</v>
      </c>
      <c r="D6" s="5" t="s">
        <v>74</v>
      </c>
      <c r="E6" s="27"/>
      <c r="H6" s="4"/>
      <c r="I6" s="4"/>
      <c r="J6" s="4"/>
      <c r="K6" s="4"/>
      <c r="L6" s="4"/>
    </row>
    <row r="7" spans="1:12" ht="15.75" x14ac:dyDescent="0.25">
      <c r="A7" s="5" t="s">
        <v>385</v>
      </c>
      <c r="B7" s="5" t="s">
        <v>386</v>
      </c>
      <c r="C7" s="9" t="s">
        <v>428</v>
      </c>
      <c r="D7" s="5" t="s">
        <v>74</v>
      </c>
      <c r="E7" s="27"/>
      <c r="H7" s="4"/>
      <c r="I7" s="4"/>
      <c r="J7" s="4"/>
      <c r="K7" s="4"/>
      <c r="L7" s="4"/>
    </row>
    <row r="8" spans="1:12" ht="15.75" x14ac:dyDescent="0.25">
      <c r="A8" s="5" t="s">
        <v>387</v>
      </c>
      <c r="B8" s="5" t="s">
        <v>388</v>
      </c>
      <c r="C8" s="9" t="s">
        <v>429</v>
      </c>
      <c r="D8" s="5" t="s">
        <v>74</v>
      </c>
      <c r="E8" s="27"/>
      <c r="H8" s="4"/>
      <c r="I8" s="4"/>
      <c r="J8" s="4"/>
      <c r="K8" s="4"/>
      <c r="L8" s="4"/>
    </row>
    <row r="9" spans="1:12" ht="15.75" x14ac:dyDescent="0.25">
      <c r="A9" s="5" t="s">
        <v>389</v>
      </c>
      <c r="B9" s="5" t="s">
        <v>390</v>
      </c>
      <c r="C9" s="9" t="s">
        <v>430</v>
      </c>
      <c r="D9" s="5" t="s">
        <v>74</v>
      </c>
      <c r="E9" s="27"/>
      <c r="H9" s="4"/>
      <c r="I9" s="4"/>
      <c r="J9" s="4"/>
      <c r="K9" s="4"/>
      <c r="L9" s="4"/>
    </row>
    <row r="10" spans="1:12" ht="15.75" x14ac:dyDescent="0.25">
      <c r="A10" s="5" t="s">
        <v>170</v>
      </c>
      <c r="B10" s="5" t="s">
        <v>393</v>
      </c>
      <c r="C10" s="9" t="s">
        <v>431</v>
      </c>
      <c r="D10" s="5" t="s">
        <v>74</v>
      </c>
      <c r="E10" s="27"/>
      <c r="H10" s="4"/>
      <c r="I10" s="4"/>
      <c r="J10" s="4"/>
      <c r="K10" s="4"/>
      <c r="L10" s="4"/>
    </row>
    <row r="11" spans="1:12" ht="15.75" x14ac:dyDescent="0.25">
      <c r="A11" s="5" t="s">
        <v>353</v>
      </c>
      <c r="B11" s="5" t="s">
        <v>394</v>
      </c>
      <c r="C11" s="9" t="s">
        <v>432</v>
      </c>
      <c r="D11" s="5" t="s">
        <v>75</v>
      </c>
      <c r="E11" s="27"/>
      <c r="H11" s="4"/>
      <c r="I11" s="4"/>
      <c r="J11" s="4"/>
      <c r="K11" s="4"/>
      <c r="L11" s="4"/>
    </row>
    <row r="12" spans="1:12" ht="15.75" x14ac:dyDescent="0.25">
      <c r="A12" s="5" t="s">
        <v>348</v>
      </c>
      <c r="B12" s="5" t="s">
        <v>395</v>
      </c>
      <c r="C12" s="9" t="s">
        <v>433</v>
      </c>
      <c r="D12" s="5" t="s">
        <v>75</v>
      </c>
      <c r="E12" s="27"/>
      <c r="H12" s="4"/>
      <c r="I12" s="4"/>
      <c r="J12" s="4"/>
      <c r="K12" s="4"/>
      <c r="L12" s="4"/>
    </row>
    <row r="13" spans="1:12" ht="15.75" x14ac:dyDescent="0.25">
      <c r="A13" s="5" t="s">
        <v>396</v>
      </c>
      <c r="B13" s="5" t="s">
        <v>397</v>
      </c>
      <c r="C13" s="9" t="s">
        <v>434</v>
      </c>
      <c r="D13" s="5" t="s">
        <v>75</v>
      </c>
      <c r="E13" s="27"/>
      <c r="H13" s="4"/>
      <c r="I13" s="4"/>
      <c r="J13" s="4"/>
      <c r="K13" s="4"/>
      <c r="L13" s="4"/>
    </row>
    <row r="14" spans="1:12" ht="15.75" x14ac:dyDescent="0.25">
      <c r="A14" s="5" t="s">
        <v>351</v>
      </c>
      <c r="B14" s="5" t="s">
        <v>398</v>
      </c>
      <c r="C14" s="9" t="s">
        <v>435</v>
      </c>
      <c r="D14" s="5" t="s">
        <v>74</v>
      </c>
      <c r="E14" s="27"/>
      <c r="H14" s="4"/>
      <c r="I14" s="4"/>
      <c r="J14" s="4"/>
      <c r="K14" s="4"/>
      <c r="L14" s="4"/>
    </row>
    <row r="15" spans="1:12" ht="15.75" x14ac:dyDescent="0.25">
      <c r="A15" s="5" t="s">
        <v>399</v>
      </c>
      <c r="B15" s="5" t="s">
        <v>400</v>
      </c>
      <c r="C15" s="9" t="s">
        <v>436</v>
      </c>
      <c r="D15" s="5" t="s">
        <v>74</v>
      </c>
      <c r="E15" s="27"/>
      <c r="H15" s="4"/>
      <c r="I15" s="4"/>
      <c r="J15" s="4"/>
      <c r="K15" s="4"/>
      <c r="L15" s="4"/>
    </row>
    <row r="16" spans="1:12" ht="15.75" x14ac:dyDescent="0.25">
      <c r="A16" s="5" t="s">
        <v>401</v>
      </c>
      <c r="B16" s="5" t="s">
        <v>402</v>
      </c>
      <c r="C16" s="9" t="s">
        <v>437</v>
      </c>
      <c r="D16" s="5" t="s">
        <v>74</v>
      </c>
      <c r="E16" s="27"/>
      <c r="H16" s="4"/>
      <c r="I16" s="4"/>
      <c r="J16" s="4"/>
      <c r="K16" s="4"/>
      <c r="L16" s="4"/>
    </row>
    <row r="17" spans="1:12" ht="15.75" x14ac:dyDescent="0.25">
      <c r="A17" s="5" t="s">
        <v>403</v>
      </c>
      <c r="B17" s="5" t="s">
        <v>404</v>
      </c>
      <c r="C17" s="9" t="s">
        <v>438</v>
      </c>
      <c r="D17" s="5" t="s">
        <v>74</v>
      </c>
      <c r="E17" s="27"/>
      <c r="H17" s="4"/>
      <c r="I17" s="4"/>
      <c r="J17" s="4"/>
      <c r="K17" s="4"/>
      <c r="L17" s="4"/>
    </row>
    <row r="18" spans="1:12" ht="15.75" x14ac:dyDescent="0.25">
      <c r="A18" s="5" t="s">
        <v>405</v>
      </c>
      <c r="B18" s="5" t="s">
        <v>406</v>
      </c>
      <c r="C18" s="9" t="s">
        <v>439</v>
      </c>
      <c r="D18" s="5" t="s">
        <v>74</v>
      </c>
      <c r="E18" s="27"/>
      <c r="H18" s="4"/>
      <c r="I18" s="4"/>
      <c r="J18" s="4"/>
      <c r="K18" s="4"/>
      <c r="L18" s="4"/>
    </row>
    <row r="19" spans="1:12" ht="15.75" x14ac:dyDescent="0.25">
      <c r="A19" s="5" t="s">
        <v>407</v>
      </c>
      <c r="B19" s="5" t="s">
        <v>408</v>
      </c>
      <c r="C19" s="9" t="s">
        <v>440</v>
      </c>
      <c r="D19" s="5" t="s">
        <v>74</v>
      </c>
      <c r="E19" s="27"/>
      <c r="H19" s="4"/>
      <c r="I19" s="4"/>
      <c r="J19" s="4"/>
      <c r="K19" s="4"/>
      <c r="L19" s="4"/>
    </row>
    <row r="20" spans="1:12" ht="15.75" x14ac:dyDescent="0.25">
      <c r="A20" s="5" t="s">
        <v>171</v>
      </c>
      <c r="B20" s="5" t="s">
        <v>409</v>
      </c>
      <c r="C20" s="9" t="s">
        <v>441</v>
      </c>
      <c r="D20" s="5" t="s">
        <v>74</v>
      </c>
      <c r="E20" s="27"/>
      <c r="H20" s="4"/>
      <c r="I20" s="4"/>
      <c r="J20" s="4"/>
      <c r="K20" s="4"/>
      <c r="L20" s="4"/>
    </row>
    <row r="21" spans="1:12" ht="15.75" x14ac:dyDescent="0.25">
      <c r="A21" s="5" t="s">
        <v>412</v>
      </c>
      <c r="B21" s="5" t="s">
        <v>173</v>
      </c>
      <c r="C21" s="9" t="s">
        <v>442</v>
      </c>
      <c r="D21" s="5" t="s">
        <v>74</v>
      </c>
      <c r="E21" s="27"/>
      <c r="H21" s="4"/>
      <c r="I21" s="4"/>
      <c r="J21" s="4"/>
      <c r="K21" s="4"/>
      <c r="L21" s="4"/>
    </row>
    <row r="22" spans="1:12" ht="15.75" x14ac:dyDescent="0.25">
      <c r="A22" s="5" t="s">
        <v>413</v>
      </c>
      <c r="B22" s="5" t="s">
        <v>414</v>
      </c>
      <c r="C22" s="9" t="s">
        <v>443</v>
      </c>
      <c r="D22" s="5" t="s">
        <v>74</v>
      </c>
      <c r="E22" s="27"/>
      <c r="H22" s="4"/>
      <c r="I22" s="4"/>
      <c r="J22" s="4"/>
      <c r="K22" s="4"/>
      <c r="L22" s="4"/>
    </row>
    <row r="23" spans="1:12" ht="15.75" x14ac:dyDescent="0.25">
      <c r="A23" s="5" t="s">
        <v>415</v>
      </c>
      <c r="B23" s="5" t="s">
        <v>416</v>
      </c>
      <c r="C23" s="9" t="s">
        <v>444</v>
      </c>
      <c r="D23" s="5" t="s">
        <v>74</v>
      </c>
      <c r="E23" s="27"/>
      <c r="H23" s="4"/>
      <c r="I23" s="4"/>
      <c r="J23" s="4"/>
      <c r="K23" s="4"/>
      <c r="L23" s="4"/>
    </row>
    <row r="24" spans="1:12" ht="15.75" x14ac:dyDescent="0.25">
      <c r="A24" s="5" t="s">
        <v>417</v>
      </c>
      <c r="B24" s="5" t="s">
        <v>418</v>
      </c>
      <c r="C24" s="9" t="s">
        <v>445</v>
      </c>
      <c r="D24" s="5" t="s">
        <v>74</v>
      </c>
      <c r="E24" s="27"/>
      <c r="H24" s="4"/>
      <c r="I24" s="4"/>
      <c r="J24" s="4"/>
      <c r="K24" s="4"/>
      <c r="L24" s="4"/>
    </row>
    <row r="25" spans="1:12" x14ac:dyDescent="0.25">
      <c r="A25" s="5" t="s">
        <v>419</v>
      </c>
      <c r="B25" s="5" t="s">
        <v>420</v>
      </c>
      <c r="C25" s="5"/>
      <c r="D25" s="5" t="s">
        <v>74</v>
      </c>
      <c r="E25" s="27"/>
      <c r="H25" s="4"/>
      <c r="I25" s="4"/>
      <c r="J25" s="4"/>
      <c r="K25" s="4"/>
      <c r="L25" s="4"/>
    </row>
    <row r="26" spans="1:12" ht="15.75" x14ac:dyDescent="0.25">
      <c r="A26" s="5" t="s">
        <v>421</v>
      </c>
      <c r="B26" s="5" t="s">
        <v>320</v>
      </c>
      <c r="C26" s="9" t="s">
        <v>446</v>
      </c>
      <c r="D26" s="5" t="s">
        <v>75</v>
      </c>
      <c r="E26" s="27"/>
      <c r="H26" s="4"/>
      <c r="I26" s="4"/>
      <c r="J26" s="4"/>
      <c r="K26" s="4"/>
      <c r="L26" s="4"/>
    </row>
    <row r="27" spans="1:12" ht="15.75" x14ac:dyDescent="0.25">
      <c r="A27" s="5" t="s">
        <v>422</v>
      </c>
      <c r="B27" s="5" t="s">
        <v>423</v>
      </c>
      <c r="C27" s="9" t="s">
        <v>447</v>
      </c>
      <c r="D27" s="5" t="s">
        <v>75</v>
      </c>
      <c r="E27" s="27"/>
      <c r="H27" s="4"/>
      <c r="I27" s="4"/>
      <c r="J27" s="4"/>
      <c r="K27" s="4"/>
      <c r="L27" s="4"/>
    </row>
    <row r="28" spans="1:12" x14ac:dyDescent="0.25">
      <c r="A28" s="5"/>
      <c r="B28" s="5"/>
      <c r="C28" s="5"/>
      <c r="D28" s="5"/>
      <c r="H28" s="4"/>
      <c r="I28" s="4"/>
      <c r="J28" s="4"/>
      <c r="K28" s="4"/>
      <c r="L28" s="4"/>
    </row>
    <row r="29" spans="1:12" x14ac:dyDescent="0.25">
      <c r="D29" s="11"/>
    </row>
    <row r="30" spans="1:12" x14ac:dyDescent="0.25">
      <c r="D30" s="11"/>
    </row>
    <row r="31" spans="1:12" x14ac:dyDescent="0.25">
      <c r="D31" s="11"/>
    </row>
    <row r="32" spans="1:12" x14ac:dyDescent="0.25">
      <c r="D32" s="11"/>
    </row>
    <row r="33" spans="4:4" x14ac:dyDescent="0.25">
      <c r="D33" s="11"/>
    </row>
    <row r="34" spans="4:4" x14ac:dyDescent="0.25">
      <c r="D34" s="11"/>
    </row>
    <row r="35" spans="4:4" x14ac:dyDescent="0.25">
      <c r="D35" s="11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6" r:id="rId23"/>
    <hyperlink ref="C27" r:id="rId2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/>
  </sheetViews>
  <sheetFormatPr baseColWidth="10" defaultRowHeight="15" x14ac:dyDescent="0.25"/>
  <cols>
    <col min="1" max="1" width="27.140625" customWidth="1"/>
    <col min="2" max="2" width="51" customWidth="1"/>
  </cols>
  <sheetData>
    <row r="1" spans="1:4" x14ac:dyDescent="0.25">
      <c r="A1" s="26" t="s">
        <v>284</v>
      </c>
    </row>
    <row r="2" spans="1:4" ht="18.75" x14ac:dyDescent="0.3">
      <c r="A2" s="2" t="s">
        <v>1</v>
      </c>
      <c r="B2" s="2" t="s">
        <v>2</v>
      </c>
      <c r="C2" s="2" t="s">
        <v>3</v>
      </c>
      <c r="D2" s="1"/>
    </row>
    <row r="3" spans="1:4" ht="15.75" x14ac:dyDescent="0.25">
      <c r="A3" s="8" t="s">
        <v>41</v>
      </c>
      <c r="B3" s="9" t="s">
        <v>57</v>
      </c>
      <c r="C3" s="8" t="s">
        <v>73</v>
      </c>
      <c r="D3" s="1"/>
    </row>
    <row r="4" spans="1:4" ht="15.75" x14ac:dyDescent="0.25">
      <c r="A4" s="5" t="s">
        <v>42</v>
      </c>
      <c r="B4" s="9" t="s">
        <v>58</v>
      </c>
      <c r="C4" s="5" t="s">
        <v>74</v>
      </c>
      <c r="D4" s="1"/>
    </row>
    <row r="5" spans="1:4" ht="15.75" x14ac:dyDescent="0.25">
      <c r="A5" s="5" t="s">
        <v>43</v>
      </c>
      <c r="B5" s="9" t="s">
        <v>59</v>
      </c>
      <c r="C5" s="5" t="s">
        <v>74</v>
      </c>
      <c r="D5" s="1"/>
    </row>
    <row r="6" spans="1:4" ht="15.75" x14ac:dyDescent="0.25">
      <c r="A6" s="5" t="s">
        <v>44</v>
      </c>
      <c r="B6" s="9" t="s">
        <v>60</v>
      </c>
      <c r="C6" s="5" t="s">
        <v>74</v>
      </c>
      <c r="D6" s="1"/>
    </row>
    <row r="7" spans="1:4" ht="15.75" x14ac:dyDescent="0.25">
      <c r="A7" s="5" t="s">
        <v>45</v>
      </c>
      <c r="B7" s="9" t="s">
        <v>61</v>
      </c>
      <c r="C7" s="5" t="s">
        <v>74</v>
      </c>
      <c r="D7" s="1"/>
    </row>
    <row r="8" spans="1:4" ht="15.75" x14ac:dyDescent="0.25">
      <c r="A8" s="5" t="s">
        <v>46</v>
      </c>
      <c r="B8" s="9" t="s">
        <v>62</v>
      </c>
      <c r="C8" s="5" t="s">
        <v>74</v>
      </c>
      <c r="D8" s="1"/>
    </row>
    <row r="9" spans="1:4" ht="15.75" x14ac:dyDescent="0.25">
      <c r="A9" s="5" t="s">
        <v>47</v>
      </c>
      <c r="B9" s="9" t="s">
        <v>63</v>
      </c>
      <c r="C9" s="5" t="s">
        <v>75</v>
      </c>
      <c r="D9" s="1"/>
    </row>
    <row r="10" spans="1:4" ht="15.75" x14ac:dyDescent="0.25">
      <c r="A10" s="5" t="s">
        <v>48</v>
      </c>
      <c r="B10" s="9" t="s">
        <v>64</v>
      </c>
      <c r="C10" s="5" t="s">
        <v>75</v>
      </c>
      <c r="D10" s="1"/>
    </row>
    <row r="11" spans="1:4" ht="15.75" x14ac:dyDescent="0.25">
      <c r="A11" s="5" t="s">
        <v>49</v>
      </c>
      <c r="B11" s="9" t="s">
        <v>65</v>
      </c>
      <c r="C11" s="5" t="s">
        <v>75</v>
      </c>
      <c r="D11" s="1"/>
    </row>
    <row r="12" spans="1:4" ht="15.75" x14ac:dyDescent="0.25">
      <c r="A12" s="5" t="s">
        <v>50</v>
      </c>
      <c r="B12" s="9" t="s">
        <v>66</v>
      </c>
      <c r="C12" s="5" t="s">
        <v>74</v>
      </c>
      <c r="D12" s="1"/>
    </row>
    <row r="13" spans="1:4" ht="15.75" x14ac:dyDescent="0.25">
      <c r="A13" s="5" t="s">
        <v>52</v>
      </c>
      <c r="B13" s="9" t="s">
        <v>67</v>
      </c>
      <c r="C13" s="5" t="s">
        <v>74</v>
      </c>
      <c r="D13" s="1"/>
    </row>
    <row r="14" spans="1:4" ht="15.75" x14ac:dyDescent="0.25">
      <c r="A14" s="5" t="s">
        <v>51</v>
      </c>
      <c r="B14" s="9" t="s">
        <v>68</v>
      </c>
      <c r="C14" s="5" t="s">
        <v>74</v>
      </c>
      <c r="D14" s="1"/>
    </row>
    <row r="15" spans="1:4" ht="15.75" x14ac:dyDescent="0.25">
      <c r="A15" s="5" t="s">
        <v>53</v>
      </c>
      <c r="B15" s="9" t="s">
        <v>69</v>
      </c>
      <c r="C15" s="5" t="s">
        <v>74</v>
      </c>
      <c r="D15" s="1"/>
    </row>
    <row r="16" spans="1:4" ht="15.75" x14ac:dyDescent="0.25">
      <c r="A16" s="5" t="s">
        <v>54</v>
      </c>
      <c r="B16" s="9" t="s">
        <v>70</v>
      </c>
      <c r="C16" s="5" t="s">
        <v>74</v>
      </c>
      <c r="D16" s="1"/>
    </row>
    <row r="17" spans="1:4" ht="15.75" x14ac:dyDescent="0.25">
      <c r="A17" s="5" t="s">
        <v>55</v>
      </c>
      <c r="B17" s="9" t="s">
        <v>71</v>
      </c>
      <c r="C17" s="5" t="s">
        <v>74</v>
      </c>
      <c r="D17" s="1"/>
    </row>
    <row r="18" spans="1:4" ht="15.75" x14ac:dyDescent="0.25">
      <c r="A18" s="5" t="s">
        <v>56</v>
      </c>
      <c r="B18" s="9" t="s">
        <v>72</v>
      </c>
      <c r="C18" s="5" t="s">
        <v>74</v>
      </c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</sheetData>
  <hyperlinks>
    <hyperlink ref="B3" r:id="rId1"/>
    <hyperlink ref="B4" r:id="rId2"/>
    <hyperlink ref="B5" r:id="rId3"/>
    <hyperlink ref="B6" r:id="rId4"/>
    <hyperlink ref="B7" r:id="rId5"/>
    <hyperlink ref="B8" r:id="rId6"/>
    <hyperlink ref="B9" r:id="rId7"/>
    <hyperlink ref="B10" r:id="rId8"/>
    <hyperlink ref="B11" r:id="rId9"/>
    <hyperlink ref="B12" r:id="rId10"/>
    <hyperlink ref="B13" r:id="rId11"/>
    <hyperlink ref="B14" r:id="rId12"/>
    <hyperlink ref="B15" r:id="rId13"/>
    <hyperlink ref="B16" r:id="rId14"/>
    <hyperlink ref="B17" r:id="rId15"/>
    <hyperlink ref="B18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/>
  </sheetViews>
  <sheetFormatPr baseColWidth="10" defaultRowHeight="15" x14ac:dyDescent="0.25"/>
  <cols>
    <col min="1" max="1" width="28.140625" customWidth="1"/>
    <col min="2" max="3" width="54.42578125" customWidth="1"/>
  </cols>
  <sheetData>
    <row r="1" spans="1:4" x14ac:dyDescent="0.25">
      <c r="A1" s="26" t="s">
        <v>286</v>
      </c>
    </row>
    <row r="2" spans="1:4" ht="18.75" x14ac:dyDescent="0.3">
      <c r="A2" s="2" t="s">
        <v>1</v>
      </c>
      <c r="B2" s="2" t="s">
        <v>2</v>
      </c>
      <c r="C2" s="2" t="s">
        <v>3</v>
      </c>
      <c r="D2" s="1"/>
    </row>
    <row r="3" spans="1:4" ht="15.75" x14ac:dyDescent="0.25">
      <c r="A3" s="4" t="s">
        <v>140</v>
      </c>
      <c r="B3" s="9" t="s">
        <v>143</v>
      </c>
      <c r="C3" s="1" t="s">
        <v>11</v>
      </c>
      <c r="D3" s="1"/>
    </row>
    <row r="4" spans="1:4" ht="15.75" x14ac:dyDescent="0.25">
      <c r="A4" s="4" t="s">
        <v>141</v>
      </c>
      <c r="B4" s="9" t="s">
        <v>144</v>
      </c>
      <c r="C4" s="1" t="s">
        <v>6</v>
      </c>
      <c r="D4" s="1"/>
    </row>
    <row r="5" spans="1:4" ht="15.75" x14ac:dyDescent="0.25">
      <c r="A5" s="4" t="s">
        <v>142</v>
      </c>
      <c r="B5" s="9" t="s">
        <v>145</v>
      </c>
      <c r="C5" s="1" t="s">
        <v>6</v>
      </c>
      <c r="D5" s="1"/>
    </row>
    <row r="6" spans="1:4" ht="15.75" x14ac:dyDescent="0.25">
      <c r="A6" s="4" t="s">
        <v>146</v>
      </c>
      <c r="B6" s="9" t="s">
        <v>153</v>
      </c>
      <c r="C6" s="5" t="s">
        <v>6</v>
      </c>
      <c r="D6" s="1"/>
    </row>
    <row r="7" spans="1:4" ht="15.75" x14ac:dyDescent="0.25">
      <c r="A7" s="4" t="s">
        <v>147</v>
      </c>
      <c r="B7" s="9" t="s">
        <v>154</v>
      </c>
      <c r="C7" s="5" t="s">
        <v>6</v>
      </c>
      <c r="D7" s="1"/>
    </row>
    <row r="8" spans="1:4" ht="15.75" x14ac:dyDescent="0.25">
      <c r="A8" s="4" t="s">
        <v>148</v>
      </c>
      <c r="B8" s="9" t="s">
        <v>155</v>
      </c>
      <c r="C8" s="5" t="s">
        <v>6</v>
      </c>
      <c r="D8" s="1"/>
    </row>
    <row r="9" spans="1:4" ht="15.75" x14ac:dyDescent="0.25">
      <c r="A9" s="4" t="s">
        <v>149</v>
      </c>
      <c r="B9" s="9" t="s">
        <v>156</v>
      </c>
      <c r="C9" s="5" t="s">
        <v>6</v>
      </c>
      <c r="D9" s="1"/>
    </row>
    <row r="10" spans="1:4" ht="15.75" x14ac:dyDescent="0.25">
      <c r="A10" s="4" t="s">
        <v>150</v>
      </c>
      <c r="B10" s="9" t="s">
        <v>157</v>
      </c>
      <c r="C10" s="5" t="s">
        <v>6</v>
      </c>
      <c r="D10" s="1"/>
    </row>
    <row r="11" spans="1:4" ht="15.75" x14ac:dyDescent="0.25">
      <c r="A11" s="4" t="s">
        <v>151</v>
      </c>
      <c r="B11" s="9" t="s">
        <v>157</v>
      </c>
      <c r="C11" s="5" t="s">
        <v>6</v>
      </c>
      <c r="D11" s="1"/>
    </row>
    <row r="12" spans="1:4" ht="15.75" x14ac:dyDescent="0.25">
      <c r="A12" s="4" t="s">
        <v>152</v>
      </c>
      <c r="B12" s="9" t="s">
        <v>158</v>
      </c>
      <c r="C12" s="1" t="s">
        <v>6</v>
      </c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14" x14ac:dyDescent="0.25">
      <c r="A17" s="1"/>
      <c r="B17" s="1"/>
      <c r="C17" s="1"/>
      <c r="D17" s="1"/>
    </row>
    <row r="18" spans="1:14" x14ac:dyDescent="0.25">
      <c r="A18" s="1"/>
      <c r="B18" s="1"/>
      <c r="C18" s="1"/>
      <c r="D18" s="1"/>
    </row>
    <row r="19" spans="1:14" x14ac:dyDescent="0.25">
      <c r="A19" s="1"/>
      <c r="B19" s="1"/>
      <c r="C19" s="1"/>
      <c r="D19" s="1"/>
    </row>
    <row r="20" spans="1:14" x14ac:dyDescent="0.25">
      <c r="A20" s="1"/>
      <c r="B20" s="1"/>
      <c r="C20" s="1"/>
      <c r="D20" s="1"/>
    </row>
    <row r="21" spans="1:14" x14ac:dyDescent="0.25">
      <c r="A21" s="1"/>
      <c r="B21" s="1"/>
      <c r="C21" s="1"/>
      <c r="D21" s="1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1"/>
      <c r="B22" s="1"/>
      <c r="C22" s="1"/>
      <c r="D22" s="1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1"/>
      <c r="B23" s="1"/>
      <c r="C23" s="1"/>
      <c r="D23" s="1"/>
      <c r="G23" s="4"/>
      <c r="H23" s="4"/>
      <c r="I23" s="4"/>
      <c r="J23" s="4"/>
      <c r="K23" s="4"/>
    </row>
    <row r="24" spans="1:14" x14ac:dyDescent="0.25">
      <c r="A24" s="1"/>
      <c r="B24" s="1"/>
      <c r="C24" s="1"/>
      <c r="D24" s="1"/>
      <c r="G24" s="4"/>
      <c r="H24" s="4"/>
      <c r="I24" s="4"/>
      <c r="J24" s="4"/>
      <c r="K24" s="4"/>
    </row>
    <row r="25" spans="1:14" x14ac:dyDescent="0.25">
      <c r="A25" s="1"/>
      <c r="B25" s="1"/>
      <c r="C25" s="1"/>
      <c r="D25" s="1"/>
      <c r="G25" s="4"/>
      <c r="H25" s="4"/>
      <c r="I25" s="4"/>
      <c r="J25" s="4"/>
      <c r="K25" s="4"/>
    </row>
    <row r="26" spans="1:14" x14ac:dyDescent="0.25">
      <c r="A26" s="1"/>
      <c r="B26" s="1"/>
      <c r="C26" s="1"/>
      <c r="D26" s="1"/>
      <c r="G26" s="4"/>
      <c r="H26" s="4"/>
      <c r="I26" s="4"/>
      <c r="J26" s="4"/>
      <c r="K26" s="4"/>
    </row>
    <row r="27" spans="1:14" x14ac:dyDescent="0.25">
      <c r="A27" s="1"/>
      <c r="B27" s="1"/>
      <c r="C27" s="1"/>
      <c r="D27" s="1"/>
    </row>
    <row r="28" spans="1:14" x14ac:dyDescent="0.25">
      <c r="A28" s="1"/>
      <c r="B28" s="1"/>
      <c r="C28" s="1"/>
      <c r="D28" s="1"/>
    </row>
  </sheetData>
  <hyperlinks>
    <hyperlink ref="B3" r:id="rId1"/>
    <hyperlink ref="B4" r:id="rId2"/>
    <hyperlink ref="B5" r:id="rId3"/>
    <hyperlink ref="B6" r:id="rId4"/>
    <hyperlink ref="B7" r:id="rId5"/>
    <hyperlink ref="B8" r:id="rId6"/>
    <hyperlink ref="B9" r:id="rId7"/>
    <hyperlink ref="B10" r:id="rId8"/>
    <hyperlink ref="B11" r:id="rId9"/>
    <hyperlink ref="B12" r:id="rId10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D4" sqref="D4:D15"/>
    </sheetView>
  </sheetViews>
  <sheetFormatPr baseColWidth="10" defaultRowHeight="15" x14ac:dyDescent="0.25"/>
  <cols>
    <col min="2" max="2" width="16.85546875" style="4" customWidth="1"/>
    <col min="3" max="3" width="50" customWidth="1"/>
  </cols>
  <sheetData>
    <row r="1" spans="1:5" x14ac:dyDescent="0.25">
      <c r="A1" s="24" t="s">
        <v>287</v>
      </c>
    </row>
    <row r="2" spans="1:5" ht="18.75" x14ac:dyDescent="0.3">
      <c r="A2" s="2" t="s">
        <v>1</v>
      </c>
      <c r="B2" s="6"/>
      <c r="C2" s="2" t="s">
        <v>2</v>
      </c>
      <c r="D2" s="2" t="s">
        <v>3</v>
      </c>
      <c r="E2" s="1"/>
    </row>
    <row r="3" spans="1:5" ht="15.75" x14ac:dyDescent="0.25">
      <c r="A3" s="4" t="s">
        <v>362</v>
      </c>
      <c r="B3" s="4" t="s">
        <v>363</v>
      </c>
      <c r="C3" s="9" t="s">
        <v>368</v>
      </c>
      <c r="D3" s="1" t="s">
        <v>11</v>
      </c>
      <c r="E3" s="1"/>
    </row>
    <row r="4" spans="1:5" ht="15.75" x14ac:dyDescent="0.25">
      <c r="A4" s="4" t="s">
        <v>295</v>
      </c>
      <c r="B4" s="4" t="s">
        <v>344</v>
      </c>
      <c r="C4" s="9" t="s">
        <v>369</v>
      </c>
      <c r="D4" s="5" t="s">
        <v>6</v>
      </c>
      <c r="E4" s="1"/>
    </row>
    <row r="5" spans="1:5" ht="15.75" x14ac:dyDescent="0.25">
      <c r="A5" s="4" t="s">
        <v>288</v>
      </c>
      <c r="B5" s="4" t="s">
        <v>345</v>
      </c>
      <c r="C5" s="9" t="s">
        <v>370</v>
      </c>
      <c r="D5" s="5" t="s">
        <v>6</v>
      </c>
      <c r="E5" s="1"/>
    </row>
    <row r="6" spans="1:5" ht="15.75" x14ac:dyDescent="0.25">
      <c r="A6" s="4" t="s">
        <v>346</v>
      </c>
      <c r="B6" s="4" t="s">
        <v>347</v>
      </c>
      <c r="C6" s="9" t="s">
        <v>371</v>
      </c>
      <c r="D6" s="5" t="s">
        <v>6</v>
      </c>
      <c r="E6" s="1"/>
    </row>
    <row r="7" spans="1:5" ht="15.75" x14ac:dyDescent="0.25">
      <c r="A7" s="4" t="s">
        <v>349</v>
      </c>
      <c r="B7" s="4" t="s">
        <v>350</v>
      </c>
      <c r="C7" s="9" t="s">
        <v>372</v>
      </c>
      <c r="D7" s="5" t="s">
        <v>6</v>
      </c>
      <c r="E7" s="1"/>
    </row>
    <row r="8" spans="1:5" ht="15.75" x14ac:dyDescent="0.25">
      <c r="A8" s="4" t="s">
        <v>351</v>
      </c>
      <c r="B8" s="4" t="s">
        <v>352</v>
      </c>
      <c r="C8" s="9" t="s">
        <v>373</v>
      </c>
      <c r="D8" s="5" t="s">
        <v>6</v>
      </c>
      <c r="E8" s="1"/>
    </row>
    <row r="9" spans="1:5" ht="15.75" x14ac:dyDescent="0.25">
      <c r="A9" s="4" t="s">
        <v>353</v>
      </c>
      <c r="B9" s="4" t="s">
        <v>354</v>
      </c>
      <c r="C9" s="9" t="s">
        <v>374</v>
      </c>
      <c r="D9" s="5" t="s">
        <v>6</v>
      </c>
      <c r="E9" s="1"/>
    </row>
    <row r="10" spans="1:5" ht="15.75" x14ac:dyDescent="0.25">
      <c r="A10" s="4" t="s">
        <v>355</v>
      </c>
      <c r="B10" s="4" t="s">
        <v>356</v>
      </c>
      <c r="C10" s="9" t="s">
        <v>375</v>
      </c>
      <c r="D10" s="5" t="s">
        <v>6</v>
      </c>
      <c r="E10" s="1"/>
    </row>
    <row r="11" spans="1:5" ht="15.75" x14ac:dyDescent="0.25">
      <c r="A11" s="4" t="s">
        <v>357</v>
      </c>
      <c r="B11" s="4" t="s">
        <v>358</v>
      </c>
      <c r="C11" s="9" t="s">
        <v>376</v>
      </c>
      <c r="D11" s="5" t="s">
        <v>6</v>
      </c>
      <c r="E11" s="1"/>
    </row>
    <row r="12" spans="1:5" ht="15.75" x14ac:dyDescent="0.25">
      <c r="A12" s="4" t="s">
        <v>359</v>
      </c>
      <c r="B12" s="4" t="s">
        <v>20</v>
      </c>
      <c r="C12" s="9" t="s">
        <v>377</v>
      </c>
      <c r="D12" s="5" t="s">
        <v>6</v>
      </c>
      <c r="E12" s="1"/>
    </row>
    <row r="13" spans="1:5" ht="15.75" x14ac:dyDescent="0.25">
      <c r="A13" s="4" t="s">
        <v>360</v>
      </c>
      <c r="B13" s="4" t="s">
        <v>361</v>
      </c>
      <c r="C13" s="9" t="s">
        <v>378</v>
      </c>
      <c r="D13" s="5" t="s">
        <v>6</v>
      </c>
      <c r="E13" s="1"/>
    </row>
    <row r="14" spans="1:5" ht="15.75" x14ac:dyDescent="0.25">
      <c r="A14" s="4" t="s">
        <v>364</v>
      </c>
      <c r="B14" s="4" t="s">
        <v>365</v>
      </c>
      <c r="C14" s="9" t="s">
        <v>379</v>
      </c>
      <c r="D14" s="5" t="s">
        <v>6</v>
      </c>
      <c r="E14" s="1"/>
    </row>
    <row r="15" spans="1:5" ht="15.75" x14ac:dyDescent="0.25">
      <c r="A15" s="4" t="s">
        <v>366</v>
      </c>
      <c r="B15" s="4" t="s">
        <v>367</v>
      </c>
      <c r="C15" s="9" t="s">
        <v>380</v>
      </c>
      <c r="D15" s="5" t="s">
        <v>6</v>
      </c>
      <c r="E15" s="1"/>
    </row>
    <row r="16" spans="1:5" x14ac:dyDescent="0.25">
      <c r="A16" s="1"/>
      <c r="B16" s="5"/>
      <c r="C16" s="1"/>
      <c r="D16" s="5"/>
      <c r="E16" s="1"/>
    </row>
    <row r="17" spans="1:13" x14ac:dyDescent="0.25">
      <c r="A17" s="1"/>
      <c r="B17" s="5"/>
      <c r="C17" s="1"/>
      <c r="D17" s="5"/>
      <c r="E17" s="1"/>
    </row>
    <row r="18" spans="1:13" x14ac:dyDescent="0.25">
      <c r="A18" s="1"/>
      <c r="B18" s="5"/>
      <c r="C18" s="1"/>
      <c r="D18" s="1"/>
      <c r="E18" s="1"/>
    </row>
    <row r="19" spans="1:13" x14ac:dyDescent="0.25">
      <c r="A19" s="1"/>
      <c r="B19" s="5"/>
      <c r="C19" s="1"/>
      <c r="D19" s="1"/>
      <c r="E19" s="1"/>
    </row>
    <row r="20" spans="1:13" x14ac:dyDescent="0.25">
      <c r="A20" s="1"/>
      <c r="B20" s="5"/>
      <c r="C20" s="1"/>
      <c r="D20" s="1"/>
      <c r="E20" s="1"/>
      <c r="H20" s="4"/>
      <c r="I20" s="4"/>
      <c r="J20" s="4"/>
      <c r="K20" s="4"/>
      <c r="L20" s="4"/>
      <c r="M20" s="4"/>
    </row>
    <row r="21" spans="1:13" x14ac:dyDescent="0.25">
      <c r="A21" s="1"/>
      <c r="B21" s="5"/>
      <c r="C21" s="1"/>
      <c r="D21" s="1"/>
      <c r="E21" s="1"/>
      <c r="H21" s="4"/>
      <c r="I21" s="4"/>
      <c r="J21" s="4"/>
      <c r="K21" s="4"/>
      <c r="L21" s="4"/>
      <c r="M21" s="4"/>
    </row>
    <row r="22" spans="1:13" x14ac:dyDescent="0.25">
      <c r="A22" s="1"/>
      <c r="B22" s="5"/>
      <c r="C22" s="1"/>
      <c r="D22" s="1"/>
      <c r="E22" s="1"/>
      <c r="H22" s="4"/>
      <c r="I22" s="4"/>
      <c r="J22" s="4"/>
      <c r="K22" s="4"/>
      <c r="L22" s="4"/>
      <c r="M22" s="4"/>
    </row>
    <row r="23" spans="1:13" x14ac:dyDescent="0.25">
      <c r="A23" s="1"/>
      <c r="B23" s="5"/>
      <c r="C23" s="1"/>
      <c r="D23" s="1"/>
      <c r="E23" s="1"/>
      <c r="H23" s="4"/>
      <c r="I23" s="4"/>
      <c r="J23" s="4"/>
      <c r="K23" s="4"/>
      <c r="L23" s="4"/>
      <c r="M23" s="4"/>
    </row>
    <row r="24" spans="1:13" x14ac:dyDescent="0.25">
      <c r="H24" s="4"/>
      <c r="I24" s="4"/>
      <c r="J24" s="4"/>
      <c r="K24" s="4"/>
      <c r="L24" s="4"/>
      <c r="M24" s="4"/>
    </row>
    <row r="25" spans="1:13" x14ac:dyDescent="0.25">
      <c r="H25" s="4"/>
      <c r="I25" s="4"/>
      <c r="J25" s="4"/>
      <c r="K25" s="4"/>
      <c r="L25" s="4"/>
      <c r="M25" s="4"/>
    </row>
    <row r="26" spans="1:13" x14ac:dyDescent="0.25">
      <c r="H26" s="4"/>
      <c r="I26" s="4"/>
      <c r="J26" s="4"/>
      <c r="K26" s="4"/>
      <c r="L26" s="4"/>
      <c r="M26" s="4"/>
    </row>
    <row r="27" spans="1:13" x14ac:dyDescent="0.25">
      <c r="H27" s="4"/>
      <c r="I27" s="4"/>
      <c r="J27" s="4"/>
      <c r="K27" s="4"/>
      <c r="L27" s="4"/>
      <c r="M27" s="4"/>
    </row>
    <row r="28" spans="1:13" x14ac:dyDescent="0.25">
      <c r="H28" s="4"/>
      <c r="I28" s="4"/>
      <c r="J28" s="4"/>
      <c r="K28" s="4"/>
      <c r="L28" s="4"/>
      <c r="M28" s="4"/>
    </row>
    <row r="29" spans="1:13" x14ac:dyDescent="0.25">
      <c r="H29" s="4"/>
      <c r="I29" s="4"/>
      <c r="J29" s="4"/>
      <c r="K29" s="4"/>
      <c r="L29" s="4"/>
      <c r="M29" s="4"/>
    </row>
    <row r="30" spans="1:13" x14ac:dyDescent="0.25">
      <c r="H30" s="4"/>
      <c r="I30" s="4"/>
      <c r="J30" s="4"/>
      <c r="K30" s="4"/>
      <c r="L30" s="4"/>
      <c r="M30" s="4"/>
    </row>
    <row r="31" spans="1:13" x14ac:dyDescent="0.25">
      <c r="H31" s="4"/>
      <c r="I31" s="4"/>
      <c r="J31" s="4"/>
      <c r="K31" s="4"/>
      <c r="L31" s="4"/>
      <c r="M31" s="4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baseColWidth="10" defaultRowHeight="15" x14ac:dyDescent="0.25"/>
  <cols>
    <col min="1" max="1" width="26.28515625" customWidth="1"/>
    <col min="2" max="2" width="58.42578125" customWidth="1"/>
  </cols>
  <sheetData>
    <row r="1" spans="1:4" x14ac:dyDescent="0.25">
      <c r="A1" s="24" t="s">
        <v>288</v>
      </c>
    </row>
    <row r="2" spans="1:4" ht="18.75" x14ac:dyDescent="0.3">
      <c r="A2" s="2" t="s">
        <v>1</v>
      </c>
      <c r="B2" s="2" t="s">
        <v>2</v>
      </c>
      <c r="C2" s="2" t="s">
        <v>3</v>
      </c>
      <c r="D2" s="1"/>
    </row>
    <row r="3" spans="1:4" ht="15.75" x14ac:dyDescent="0.25">
      <c r="A3" s="4" t="s">
        <v>174</v>
      </c>
      <c r="B3" s="9" t="s">
        <v>182</v>
      </c>
      <c r="C3" s="1" t="s">
        <v>11</v>
      </c>
      <c r="D3" s="1"/>
    </row>
    <row r="4" spans="1:4" ht="15.75" x14ac:dyDescent="0.25">
      <c r="A4" s="4" t="s">
        <v>175</v>
      </c>
      <c r="B4" s="9" t="s">
        <v>183</v>
      </c>
      <c r="C4" s="1" t="s">
        <v>6</v>
      </c>
      <c r="D4" s="1"/>
    </row>
    <row r="5" spans="1:4" ht="15.75" x14ac:dyDescent="0.25">
      <c r="A5" s="4" t="s">
        <v>176</v>
      </c>
      <c r="B5" s="17" t="s">
        <v>297</v>
      </c>
      <c r="C5" s="1" t="s">
        <v>6</v>
      </c>
      <c r="D5" s="1"/>
    </row>
    <row r="6" spans="1:4" ht="15.75" x14ac:dyDescent="0.25">
      <c r="A6" s="4" t="s">
        <v>177</v>
      </c>
      <c r="B6" s="9" t="s">
        <v>184</v>
      </c>
      <c r="C6" s="5" t="s">
        <v>6</v>
      </c>
      <c r="D6" s="1"/>
    </row>
    <row r="7" spans="1:4" ht="15.75" x14ac:dyDescent="0.25">
      <c r="A7" s="4" t="s">
        <v>178</v>
      </c>
      <c r="B7" s="9" t="s">
        <v>185</v>
      </c>
      <c r="C7" s="5" t="s">
        <v>6</v>
      </c>
      <c r="D7" s="1"/>
    </row>
    <row r="8" spans="1:4" ht="15.75" x14ac:dyDescent="0.25">
      <c r="A8" s="4" t="s">
        <v>179</v>
      </c>
      <c r="B8" s="9" t="s">
        <v>186</v>
      </c>
      <c r="C8" s="5" t="s">
        <v>6</v>
      </c>
      <c r="D8" s="1"/>
    </row>
    <row r="9" spans="1:4" ht="15.75" x14ac:dyDescent="0.25">
      <c r="A9" s="4" t="s">
        <v>180</v>
      </c>
      <c r="B9" s="9" t="s">
        <v>187</v>
      </c>
      <c r="C9" s="5" t="s">
        <v>6</v>
      </c>
      <c r="D9" s="1"/>
    </row>
    <row r="10" spans="1:4" ht="15.75" x14ac:dyDescent="0.25">
      <c r="A10" s="4" t="s">
        <v>181</v>
      </c>
      <c r="B10" s="9" t="s">
        <v>187</v>
      </c>
      <c r="C10" s="5" t="s">
        <v>6</v>
      </c>
      <c r="D10" s="1"/>
    </row>
    <row r="11" spans="1:4" x14ac:dyDescent="0.25">
      <c r="A11" s="1"/>
      <c r="B11" s="1"/>
      <c r="C11" s="5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13" x14ac:dyDescent="0.25">
      <c r="A17" s="1"/>
      <c r="B17" s="1"/>
      <c r="C17" s="1"/>
      <c r="D17" s="1"/>
    </row>
    <row r="18" spans="1:13" x14ac:dyDescent="0.25">
      <c r="A18" s="1"/>
      <c r="B18" s="1"/>
      <c r="C18" s="1"/>
      <c r="D18" s="1"/>
    </row>
    <row r="19" spans="1:13" x14ac:dyDescent="0.25">
      <c r="A19" s="1"/>
      <c r="B19" s="1"/>
      <c r="C19" s="1"/>
      <c r="D19" s="1"/>
    </row>
    <row r="20" spans="1:13" x14ac:dyDescent="0.25">
      <c r="A20" s="1"/>
      <c r="B20" s="1"/>
      <c r="C20" s="1"/>
      <c r="D20" s="1"/>
    </row>
    <row r="21" spans="1:13" x14ac:dyDescent="0.25">
      <c r="A21" s="1"/>
      <c r="B21" s="1"/>
      <c r="C21" s="1"/>
      <c r="D21" s="1"/>
      <c r="I21" s="4"/>
      <c r="J21" s="4"/>
      <c r="K21" s="4"/>
      <c r="L21" s="4"/>
      <c r="M21" s="4"/>
    </row>
    <row r="22" spans="1:13" x14ac:dyDescent="0.25">
      <c r="A22" s="1"/>
      <c r="B22" s="1"/>
      <c r="C22" s="1"/>
      <c r="D22" s="1"/>
      <c r="I22" s="4"/>
      <c r="J22" s="4"/>
      <c r="K22" s="4"/>
      <c r="L22" s="4"/>
      <c r="M22" s="4"/>
    </row>
    <row r="23" spans="1:13" x14ac:dyDescent="0.25">
      <c r="A23" s="1"/>
      <c r="B23" s="1"/>
      <c r="C23" s="1"/>
      <c r="D23" s="1"/>
      <c r="I23" s="4"/>
      <c r="J23" s="4"/>
      <c r="K23" s="4"/>
      <c r="L23" s="4"/>
      <c r="M23" s="4"/>
    </row>
    <row r="24" spans="1:13" x14ac:dyDescent="0.25">
      <c r="A24" s="1"/>
      <c r="B24" s="1"/>
      <c r="C24" s="1"/>
      <c r="D24" s="1"/>
      <c r="I24" s="4"/>
      <c r="J24" s="4"/>
      <c r="K24" s="4"/>
      <c r="L24" s="4"/>
      <c r="M24" s="4"/>
    </row>
    <row r="25" spans="1:13" x14ac:dyDescent="0.25">
      <c r="A25" s="1"/>
      <c r="B25" s="1"/>
      <c r="C25" s="1"/>
      <c r="D25" s="1"/>
      <c r="I25" s="4"/>
      <c r="J25" s="4"/>
      <c r="K25" s="4"/>
      <c r="L25" s="4"/>
      <c r="M25" s="4"/>
    </row>
    <row r="26" spans="1:13" x14ac:dyDescent="0.25">
      <c r="A26" s="1"/>
      <c r="B26" s="1"/>
      <c r="C26" s="1"/>
      <c r="D26" s="1"/>
      <c r="I26" s="4"/>
      <c r="J26" s="4"/>
      <c r="K26" s="4"/>
      <c r="L26" s="4"/>
      <c r="M26" s="4"/>
    </row>
    <row r="27" spans="1:13" x14ac:dyDescent="0.25">
      <c r="I27" s="4"/>
      <c r="J27" s="4"/>
      <c r="K27" s="4"/>
      <c r="L27" s="4"/>
      <c r="M27" s="4"/>
    </row>
    <row r="28" spans="1:13" x14ac:dyDescent="0.25">
      <c r="I28" s="4"/>
      <c r="J28" s="4"/>
      <c r="K28" s="4"/>
      <c r="L28" s="4"/>
      <c r="M28" s="4"/>
    </row>
    <row r="29" spans="1:13" x14ac:dyDescent="0.25">
      <c r="I29" s="4"/>
      <c r="J29" s="4"/>
      <c r="K29" s="4"/>
      <c r="L29" s="4"/>
      <c r="M29" s="4"/>
    </row>
    <row r="30" spans="1:13" x14ac:dyDescent="0.25">
      <c r="I30" s="4"/>
      <c r="J30" s="4"/>
      <c r="K30" s="4"/>
      <c r="L30" s="4"/>
      <c r="M30" s="4"/>
    </row>
  </sheetData>
  <hyperlinks>
    <hyperlink ref="B3" r:id="rId1"/>
    <hyperlink ref="B4" r:id="rId2"/>
    <hyperlink ref="B6" r:id="rId3"/>
    <hyperlink ref="B7" r:id="rId4"/>
    <hyperlink ref="B8" r:id="rId5"/>
    <hyperlink ref="B9" r:id="rId6"/>
    <hyperlink ref="B10" r:id="rId7"/>
    <hyperlink ref="B5" r:id="rId8" display="mailto:a_e_93@skolekvinnherad.onmicrosoft.com"/>
  </hyperlinks>
  <pageMargins left="0.7" right="0.7" top="0.75" bottom="0.75" header="0.3" footer="0.3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/>
  </sheetViews>
  <sheetFormatPr baseColWidth="10" defaultRowHeight="15" x14ac:dyDescent="0.25"/>
  <cols>
    <col min="1" max="1" width="17" customWidth="1"/>
    <col min="2" max="2" width="15.7109375" customWidth="1"/>
    <col min="3" max="3" width="63.42578125" customWidth="1"/>
    <col min="4" max="4" width="17.42578125" customWidth="1"/>
  </cols>
  <sheetData>
    <row r="1" spans="1:5" s="4" customFormat="1" x14ac:dyDescent="0.25">
      <c r="A1" s="24" t="s">
        <v>289</v>
      </c>
    </row>
    <row r="2" spans="1:5" ht="18.75" x14ac:dyDescent="0.3">
      <c r="A2" s="6" t="s">
        <v>1</v>
      </c>
      <c r="B2" s="7"/>
      <c r="C2" s="6" t="s">
        <v>2</v>
      </c>
      <c r="D2" s="6" t="s">
        <v>3</v>
      </c>
      <c r="E2" s="5"/>
    </row>
    <row r="3" spans="1:5" s="4" customFormat="1" ht="15.75" x14ac:dyDescent="0.25">
      <c r="A3" s="5" t="s">
        <v>9</v>
      </c>
      <c r="B3" s="5" t="s">
        <v>10</v>
      </c>
      <c r="C3" s="9" t="s">
        <v>103</v>
      </c>
      <c r="D3" s="5" t="s">
        <v>11</v>
      </c>
      <c r="E3" s="5"/>
    </row>
    <row r="4" spans="1:5" ht="15.75" x14ac:dyDescent="0.25">
      <c r="A4" s="5" t="s">
        <v>4</v>
      </c>
      <c r="B4" s="5" t="s">
        <v>5</v>
      </c>
      <c r="C4" s="9" t="s">
        <v>101</v>
      </c>
      <c r="D4" s="5" t="s">
        <v>6</v>
      </c>
      <c r="E4" s="5"/>
    </row>
    <row r="5" spans="1:5" ht="15.75" x14ac:dyDescent="0.25">
      <c r="A5" s="5" t="s">
        <v>7</v>
      </c>
      <c r="B5" s="5" t="s">
        <v>8</v>
      </c>
      <c r="C5" s="9" t="s">
        <v>102</v>
      </c>
      <c r="D5" s="5" t="s">
        <v>6</v>
      </c>
      <c r="E5" s="5"/>
    </row>
    <row r="6" spans="1:5" ht="15.75" x14ac:dyDescent="0.25">
      <c r="A6" s="5" t="s">
        <v>12</v>
      </c>
      <c r="B6" s="5" t="s">
        <v>13</v>
      </c>
      <c r="C6" s="9" t="s">
        <v>104</v>
      </c>
      <c r="D6" s="5" t="s">
        <v>6</v>
      </c>
      <c r="E6" s="5"/>
    </row>
    <row r="7" spans="1:5" ht="15.75" x14ac:dyDescent="0.25">
      <c r="A7" s="5" t="s">
        <v>14</v>
      </c>
      <c r="B7" s="5" t="s">
        <v>15</v>
      </c>
      <c r="C7" s="9" t="s">
        <v>105</v>
      </c>
      <c r="D7" s="5" t="s">
        <v>6</v>
      </c>
      <c r="E7" s="5"/>
    </row>
    <row r="8" spans="1:5" ht="15.75" x14ac:dyDescent="0.25">
      <c r="A8" s="5" t="s">
        <v>16</v>
      </c>
      <c r="B8" s="5" t="s">
        <v>15</v>
      </c>
      <c r="C8" s="9" t="s">
        <v>106</v>
      </c>
      <c r="D8" s="5" t="s">
        <v>6</v>
      </c>
      <c r="E8" s="5"/>
    </row>
    <row r="9" spans="1:5" ht="15.75" x14ac:dyDescent="0.25">
      <c r="A9" s="5" t="s">
        <v>17</v>
      </c>
      <c r="B9" s="5" t="s">
        <v>18</v>
      </c>
      <c r="C9" s="9" t="s">
        <v>19</v>
      </c>
      <c r="D9" s="5" t="s">
        <v>6</v>
      </c>
      <c r="E9" s="5"/>
    </row>
    <row r="10" spans="1:5" ht="15.75" x14ac:dyDescent="0.25">
      <c r="A10" s="5" t="s">
        <v>20</v>
      </c>
      <c r="B10" s="5" t="s">
        <v>21</v>
      </c>
      <c r="C10" s="9" t="s">
        <v>22</v>
      </c>
      <c r="D10" s="5" t="s">
        <v>6</v>
      </c>
      <c r="E10" s="5"/>
    </row>
    <row r="11" spans="1:5" ht="15.75" x14ac:dyDescent="0.25">
      <c r="A11" s="5" t="s">
        <v>23</v>
      </c>
      <c r="B11" s="5" t="s">
        <v>24</v>
      </c>
      <c r="C11" s="9" t="s">
        <v>25</v>
      </c>
      <c r="D11" s="5" t="s">
        <v>6</v>
      </c>
      <c r="E11" s="5"/>
    </row>
    <row r="12" spans="1:5" ht="15.75" x14ac:dyDescent="0.25">
      <c r="A12" s="5" t="s">
        <v>26</v>
      </c>
      <c r="B12" s="5" t="s">
        <v>27</v>
      </c>
      <c r="C12" s="9" t="s">
        <v>28</v>
      </c>
      <c r="D12" s="5" t="s">
        <v>6</v>
      </c>
      <c r="E12" s="5"/>
    </row>
    <row r="13" spans="1:5" ht="15.75" x14ac:dyDescent="0.25">
      <c r="A13" s="5" t="s">
        <v>29</v>
      </c>
      <c r="B13" s="5" t="s">
        <v>30</v>
      </c>
      <c r="C13" s="9" t="s">
        <v>31</v>
      </c>
      <c r="D13" s="5" t="s">
        <v>6</v>
      </c>
      <c r="E13" s="5"/>
    </row>
    <row r="14" spans="1:5" ht="15.75" x14ac:dyDescent="0.25">
      <c r="A14" s="5" t="s">
        <v>32</v>
      </c>
      <c r="B14" s="5" t="s">
        <v>33</v>
      </c>
      <c r="C14" s="9" t="s">
        <v>34</v>
      </c>
      <c r="D14" s="5" t="s">
        <v>6</v>
      </c>
      <c r="E14" s="5"/>
    </row>
    <row r="15" spans="1:5" ht="15.75" x14ac:dyDescent="0.25">
      <c r="A15" s="5" t="s">
        <v>35</v>
      </c>
      <c r="B15" s="5" t="s">
        <v>36</v>
      </c>
      <c r="C15" s="9" t="s">
        <v>37</v>
      </c>
      <c r="D15" s="5" t="s">
        <v>6</v>
      </c>
      <c r="E15" s="5"/>
    </row>
    <row r="16" spans="1:5" ht="15.75" x14ac:dyDescent="0.25">
      <c r="A16" s="5" t="s">
        <v>38</v>
      </c>
      <c r="B16" s="5" t="s">
        <v>39</v>
      </c>
      <c r="C16" s="9" t="s">
        <v>40</v>
      </c>
      <c r="D16" s="5" t="s">
        <v>6</v>
      </c>
      <c r="E16" s="5"/>
    </row>
    <row r="17" spans="1:4" x14ac:dyDescent="0.25">
      <c r="A17" s="3"/>
      <c r="B17" s="3"/>
      <c r="C17" s="3"/>
      <c r="D17" s="3"/>
    </row>
    <row r="18" spans="1:4" x14ac:dyDescent="0.25">
      <c r="A18" s="5"/>
      <c r="B18" s="5"/>
      <c r="C18" s="5"/>
      <c r="D18" s="5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</sheetData>
  <hyperlinks>
    <hyperlink ref="C4" r:id="rId1"/>
    <hyperlink ref="C3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/>
  </sheetViews>
  <sheetFormatPr baseColWidth="10" defaultRowHeight="15" x14ac:dyDescent="0.25"/>
  <cols>
    <col min="1" max="1" width="25.140625" customWidth="1"/>
    <col min="2" max="2" width="49.28515625" customWidth="1"/>
    <col min="3" max="3" width="25.28515625" customWidth="1"/>
  </cols>
  <sheetData>
    <row r="1" spans="1:5" x14ac:dyDescent="0.25">
      <c r="A1" s="24" t="s">
        <v>290</v>
      </c>
    </row>
    <row r="2" spans="1:5" ht="18.75" x14ac:dyDescent="0.3">
      <c r="A2" s="6" t="s">
        <v>1</v>
      </c>
      <c r="B2" s="6" t="s">
        <v>2</v>
      </c>
      <c r="C2" s="6" t="s">
        <v>3</v>
      </c>
      <c r="D2" s="1"/>
    </row>
    <row r="3" spans="1:5" s="4" customFormat="1" ht="15.75" x14ac:dyDescent="0.25">
      <c r="A3" s="5" t="s">
        <v>80</v>
      </c>
      <c r="B3" s="9" t="s">
        <v>91</v>
      </c>
      <c r="C3" s="5" t="s">
        <v>77</v>
      </c>
      <c r="D3" s="5"/>
    </row>
    <row r="4" spans="1:5" ht="15.75" x14ac:dyDescent="0.25">
      <c r="A4" s="5" t="s">
        <v>79</v>
      </c>
      <c r="B4" s="9" t="s">
        <v>76</v>
      </c>
      <c r="C4" s="5" t="s">
        <v>6</v>
      </c>
      <c r="D4" s="1"/>
    </row>
    <row r="5" spans="1:5" ht="15.75" x14ac:dyDescent="0.25">
      <c r="A5" s="5" t="s">
        <v>81</v>
      </c>
      <c r="B5" s="9" t="s">
        <v>92</v>
      </c>
      <c r="C5" s="5" t="s">
        <v>6</v>
      </c>
      <c r="D5" s="1"/>
    </row>
    <row r="6" spans="1:5" ht="15.75" x14ac:dyDescent="0.25">
      <c r="A6" s="5" t="s">
        <v>82</v>
      </c>
      <c r="B6" s="9" t="s">
        <v>93</v>
      </c>
      <c r="C6" s="5" t="s">
        <v>6</v>
      </c>
      <c r="D6" s="1"/>
    </row>
    <row r="7" spans="1:5" ht="15.75" x14ac:dyDescent="0.25">
      <c r="A7" s="5" t="s">
        <v>83</v>
      </c>
      <c r="B7" s="9" t="s">
        <v>94</v>
      </c>
      <c r="C7" s="5" t="s">
        <v>6</v>
      </c>
      <c r="D7" s="1"/>
    </row>
    <row r="8" spans="1:5" ht="15.75" x14ac:dyDescent="0.25">
      <c r="A8" s="5" t="s">
        <v>84</v>
      </c>
      <c r="B8" s="9" t="s">
        <v>95</v>
      </c>
      <c r="C8" s="5" t="s">
        <v>6</v>
      </c>
      <c r="D8" s="1"/>
    </row>
    <row r="9" spans="1:5" ht="15.75" x14ac:dyDescent="0.25">
      <c r="A9" s="5" t="s">
        <v>85</v>
      </c>
      <c r="B9" s="9" t="s">
        <v>96</v>
      </c>
      <c r="C9" s="5" t="s">
        <v>6</v>
      </c>
      <c r="D9" s="1"/>
    </row>
    <row r="10" spans="1:5" ht="15.75" x14ac:dyDescent="0.25">
      <c r="A10" s="5" t="s">
        <v>86</v>
      </c>
      <c r="B10" s="9" t="s">
        <v>78</v>
      </c>
      <c r="C10" s="5" t="s">
        <v>6</v>
      </c>
      <c r="D10" s="1"/>
    </row>
    <row r="11" spans="1:5" ht="15.75" x14ac:dyDescent="0.25">
      <c r="A11" s="5" t="s">
        <v>87</v>
      </c>
      <c r="B11" s="9" t="s">
        <v>97</v>
      </c>
      <c r="C11" s="5" t="s">
        <v>6</v>
      </c>
      <c r="D11" s="1"/>
    </row>
    <row r="12" spans="1:5" ht="15.75" x14ac:dyDescent="0.25">
      <c r="A12" s="5" t="s">
        <v>88</v>
      </c>
      <c r="B12" s="9" t="s">
        <v>98</v>
      </c>
      <c r="C12" s="5" t="s">
        <v>6</v>
      </c>
      <c r="D12" s="1"/>
    </row>
    <row r="13" spans="1:5" ht="15.75" x14ac:dyDescent="0.25">
      <c r="A13" s="5" t="s">
        <v>89</v>
      </c>
      <c r="B13" s="9" t="s">
        <v>99</v>
      </c>
      <c r="C13" s="5" t="s">
        <v>6</v>
      </c>
      <c r="D13" s="1"/>
    </row>
    <row r="14" spans="1:5" ht="15.75" x14ac:dyDescent="0.25">
      <c r="A14" s="5" t="s">
        <v>90</v>
      </c>
      <c r="B14" s="9" t="s">
        <v>100</v>
      </c>
      <c r="C14" s="5" t="s">
        <v>6</v>
      </c>
      <c r="D14" s="1"/>
    </row>
    <row r="15" spans="1:5" x14ac:dyDescent="0.25">
      <c r="A15" s="10"/>
      <c r="B15" s="10"/>
      <c r="C15" s="10"/>
      <c r="D15" s="10"/>
    </row>
    <row r="16" spans="1:5" x14ac:dyDescent="0.25">
      <c r="A16" s="11"/>
      <c r="B16" s="11"/>
      <c r="C16" s="11"/>
      <c r="D16" s="11"/>
      <c r="E16" s="11"/>
    </row>
    <row r="17" spans="1:5" x14ac:dyDescent="0.25">
      <c r="A17" s="11"/>
      <c r="B17" s="11"/>
      <c r="C17" s="11"/>
      <c r="D17" s="11"/>
      <c r="E17" s="11"/>
    </row>
    <row r="18" spans="1:5" x14ac:dyDescent="0.25">
      <c r="A18" s="11"/>
      <c r="B18" s="11"/>
      <c r="C18" s="11"/>
      <c r="D18" s="11"/>
      <c r="E18" s="11"/>
    </row>
    <row r="19" spans="1:5" x14ac:dyDescent="0.25">
      <c r="A19" s="11"/>
      <c r="B19" s="11"/>
      <c r="C19" s="11"/>
      <c r="D19" s="11"/>
      <c r="E19" s="11"/>
    </row>
    <row r="20" spans="1:5" x14ac:dyDescent="0.25">
      <c r="A20" s="11"/>
      <c r="B20" s="11"/>
      <c r="C20" s="11"/>
      <c r="D20" s="11"/>
      <c r="E20" s="11"/>
    </row>
    <row r="21" spans="1:5" x14ac:dyDescent="0.25">
      <c r="A21" s="11"/>
      <c r="B21" s="11"/>
      <c r="C21" s="11"/>
      <c r="D21" s="11"/>
      <c r="E21" s="11"/>
    </row>
    <row r="22" spans="1:5" x14ac:dyDescent="0.25">
      <c r="A22" s="11"/>
      <c r="B22" s="11"/>
      <c r="C22" s="11"/>
      <c r="D22" s="11"/>
      <c r="E22" s="11"/>
    </row>
    <row r="23" spans="1:5" x14ac:dyDescent="0.25">
      <c r="A23" s="11"/>
      <c r="B23" s="11"/>
      <c r="C23" s="11"/>
      <c r="D23" s="11"/>
      <c r="E23" s="11"/>
    </row>
    <row r="24" spans="1:5" x14ac:dyDescent="0.25">
      <c r="A24" s="11"/>
      <c r="B24" s="11"/>
      <c r="C24" s="11"/>
      <c r="D24" s="11"/>
      <c r="E24" s="11"/>
    </row>
    <row r="25" spans="1:5" x14ac:dyDescent="0.25">
      <c r="A25" s="11"/>
      <c r="B25" s="11"/>
      <c r="C25" s="11"/>
      <c r="D25" s="11"/>
      <c r="E25" s="11"/>
    </row>
    <row r="26" spans="1:5" x14ac:dyDescent="0.25">
      <c r="A26" s="11"/>
      <c r="B26" s="11"/>
      <c r="C26" s="11"/>
      <c r="D26" s="11"/>
      <c r="E26" s="11"/>
    </row>
    <row r="27" spans="1:5" x14ac:dyDescent="0.25">
      <c r="A27" s="11"/>
      <c r="B27" s="11"/>
      <c r="C27" s="11"/>
      <c r="D27" s="11"/>
      <c r="E27" s="11"/>
    </row>
    <row r="28" spans="1:5" x14ac:dyDescent="0.25">
      <c r="A28" s="11"/>
      <c r="B28" s="11"/>
      <c r="C28" s="11"/>
      <c r="D28" s="11"/>
      <c r="E28" s="11"/>
    </row>
    <row r="29" spans="1:5" x14ac:dyDescent="0.25">
      <c r="A29" s="11"/>
      <c r="B29" s="11"/>
      <c r="C29" s="11"/>
      <c r="D29" s="11"/>
      <c r="E29" s="11"/>
    </row>
    <row r="30" spans="1:5" x14ac:dyDescent="0.25">
      <c r="A30" s="11"/>
      <c r="B30" s="11"/>
      <c r="C30" s="11"/>
      <c r="D30" s="11"/>
      <c r="E30" s="11"/>
    </row>
    <row r="31" spans="1:5" x14ac:dyDescent="0.25">
      <c r="A31" s="11"/>
      <c r="B31" s="11"/>
      <c r="C31" s="11"/>
      <c r="D31" s="11"/>
      <c r="E31" s="11"/>
    </row>
    <row r="32" spans="1:5" x14ac:dyDescent="0.25">
      <c r="A32" s="11"/>
      <c r="B32" s="11"/>
      <c r="C32" s="11"/>
      <c r="D32" s="11"/>
      <c r="E32" s="11"/>
    </row>
    <row r="33" spans="1:5" x14ac:dyDescent="0.25">
      <c r="A33" s="11"/>
      <c r="B33" s="11"/>
      <c r="C33" s="11"/>
      <c r="D33" s="11"/>
      <c r="E33" s="11"/>
    </row>
    <row r="34" spans="1:5" x14ac:dyDescent="0.25">
      <c r="A34" s="11"/>
      <c r="B34" s="11"/>
      <c r="C34" s="11"/>
      <c r="D34" s="11"/>
      <c r="E34" s="11"/>
    </row>
    <row r="35" spans="1:5" x14ac:dyDescent="0.25">
      <c r="A35" s="11"/>
      <c r="B35" s="11"/>
      <c r="C35" s="11"/>
      <c r="D35" s="11"/>
      <c r="E35" s="11"/>
    </row>
    <row r="36" spans="1:5" x14ac:dyDescent="0.25">
      <c r="A36" s="11"/>
      <c r="B36" s="11"/>
      <c r="C36" s="11"/>
      <c r="D36" s="11"/>
      <c r="E36" s="11"/>
    </row>
  </sheetData>
  <hyperlinks>
    <hyperlink ref="B10" r:id="rId1"/>
    <hyperlink ref="B4" r:id="rId2"/>
    <hyperlink ref="B3" r:id="rId3"/>
    <hyperlink ref="B5" r:id="rId4"/>
    <hyperlink ref="B6" r:id="rId5"/>
    <hyperlink ref="B7" r:id="rId6"/>
    <hyperlink ref="B8" r:id="rId7"/>
    <hyperlink ref="B9" r:id="rId8"/>
    <hyperlink ref="B11" r:id="rId9"/>
    <hyperlink ref="B12" r:id="rId10"/>
    <hyperlink ref="B13" r:id="rId11"/>
    <hyperlink ref="B14" r:id="rId12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/>
  </sheetViews>
  <sheetFormatPr baseColWidth="10" defaultRowHeight="15" x14ac:dyDescent="0.25"/>
  <cols>
    <col min="2" max="2" width="23.42578125" customWidth="1"/>
    <col min="3" max="3" width="64.140625" style="4" customWidth="1"/>
  </cols>
  <sheetData>
    <row r="1" spans="1:12" x14ac:dyDescent="0.25">
      <c r="A1" s="24" t="s">
        <v>291</v>
      </c>
    </row>
    <row r="2" spans="1:12" ht="18.75" x14ac:dyDescent="0.3">
      <c r="A2" s="2" t="s">
        <v>1</v>
      </c>
      <c r="B2" s="2"/>
      <c r="C2" s="6" t="s">
        <v>529</v>
      </c>
      <c r="D2" s="2" t="s">
        <v>3</v>
      </c>
      <c r="E2" s="1"/>
    </row>
    <row r="3" spans="1:12" ht="15.75" x14ac:dyDescent="0.25">
      <c r="A3" s="1" t="s">
        <v>527</v>
      </c>
      <c r="B3" s="1" t="s">
        <v>528</v>
      </c>
      <c r="C3" s="9" t="s">
        <v>530</v>
      </c>
      <c r="D3" s="1" t="s">
        <v>11</v>
      </c>
      <c r="E3" s="1"/>
    </row>
    <row r="4" spans="1:12" ht="15.75" x14ac:dyDescent="0.25">
      <c r="A4" s="5" t="s">
        <v>508</v>
      </c>
      <c r="B4" s="5" t="s">
        <v>509</v>
      </c>
      <c r="C4" s="9" t="s">
        <v>531</v>
      </c>
      <c r="D4" s="1" t="s">
        <v>139</v>
      </c>
      <c r="E4" s="1"/>
    </row>
    <row r="5" spans="1:12" ht="15.75" x14ac:dyDescent="0.25">
      <c r="A5" s="5" t="s">
        <v>510</v>
      </c>
      <c r="B5" s="5" t="s">
        <v>511</v>
      </c>
      <c r="C5" s="9" t="s">
        <v>532</v>
      </c>
      <c r="D5" s="5" t="s">
        <v>6</v>
      </c>
      <c r="E5" s="1"/>
      <c r="J5" s="4"/>
      <c r="K5" s="4"/>
      <c r="L5" s="4"/>
    </row>
    <row r="6" spans="1:12" ht="15.75" x14ac:dyDescent="0.25">
      <c r="A6" s="5" t="s">
        <v>512</v>
      </c>
      <c r="B6" s="5" t="s">
        <v>513</v>
      </c>
      <c r="C6" s="9" t="s">
        <v>533</v>
      </c>
      <c r="D6" s="5" t="s">
        <v>6</v>
      </c>
      <c r="E6" s="1"/>
      <c r="H6" s="4"/>
      <c r="I6" s="4"/>
      <c r="J6" s="4"/>
      <c r="K6" s="4"/>
      <c r="L6" s="4"/>
    </row>
    <row r="7" spans="1:12" ht="15.75" x14ac:dyDescent="0.25">
      <c r="A7" s="5" t="s">
        <v>507</v>
      </c>
      <c r="B7" s="5" t="s">
        <v>514</v>
      </c>
      <c r="C7" s="9" t="s">
        <v>534</v>
      </c>
      <c r="D7" s="5" t="s">
        <v>6</v>
      </c>
      <c r="E7" s="1"/>
      <c r="H7" s="4"/>
      <c r="I7" s="4"/>
      <c r="J7" s="4"/>
      <c r="K7" s="4"/>
      <c r="L7" s="4"/>
    </row>
    <row r="8" spans="1:12" ht="15.75" x14ac:dyDescent="0.25">
      <c r="A8" s="5" t="s">
        <v>515</v>
      </c>
      <c r="B8" s="5" t="s">
        <v>516</v>
      </c>
      <c r="C8" s="9" t="s">
        <v>535</v>
      </c>
      <c r="D8" s="5" t="s">
        <v>6</v>
      </c>
      <c r="E8" s="1"/>
      <c r="H8" s="4"/>
      <c r="I8" s="4"/>
      <c r="J8" s="4"/>
      <c r="K8" s="4"/>
      <c r="L8" s="4"/>
    </row>
    <row r="9" spans="1:12" ht="15.75" x14ac:dyDescent="0.25">
      <c r="A9" s="5" t="s">
        <v>171</v>
      </c>
      <c r="B9" s="5" t="s">
        <v>38</v>
      </c>
      <c r="C9" s="9" t="s">
        <v>536</v>
      </c>
      <c r="D9" s="5" t="s">
        <v>6</v>
      </c>
      <c r="E9" s="1"/>
      <c r="H9" s="4"/>
      <c r="I9" s="4"/>
      <c r="J9" s="4"/>
      <c r="K9" s="4"/>
      <c r="L9" s="4"/>
    </row>
    <row r="10" spans="1:12" ht="15.75" x14ac:dyDescent="0.25">
      <c r="A10" s="5" t="s">
        <v>517</v>
      </c>
      <c r="B10" s="5" t="s">
        <v>518</v>
      </c>
      <c r="C10" s="9" t="s">
        <v>537</v>
      </c>
      <c r="D10" s="5" t="s">
        <v>6</v>
      </c>
      <c r="E10" s="1"/>
      <c r="H10" s="4"/>
      <c r="I10" s="4"/>
      <c r="J10" s="4"/>
      <c r="K10" s="4"/>
      <c r="L10" s="4"/>
    </row>
    <row r="11" spans="1:12" ht="15.75" x14ac:dyDescent="0.25">
      <c r="A11" s="5" t="s">
        <v>519</v>
      </c>
      <c r="B11" s="5" t="s">
        <v>520</v>
      </c>
      <c r="C11" s="9" t="s">
        <v>538</v>
      </c>
      <c r="D11" s="5" t="s">
        <v>6</v>
      </c>
      <c r="E11" s="1"/>
      <c r="H11" s="4"/>
      <c r="I11" s="4"/>
      <c r="J11" s="4"/>
      <c r="K11" s="4"/>
      <c r="L11" s="4"/>
    </row>
    <row r="12" spans="1:12" ht="15.75" x14ac:dyDescent="0.25">
      <c r="A12" s="5" t="s">
        <v>521</v>
      </c>
      <c r="B12" s="5" t="s">
        <v>522</v>
      </c>
      <c r="C12" s="9" t="s">
        <v>539</v>
      </c>
      <c r="D12" s="5" t="s">
        <v>6</v>
      </c>
      <c r="E12" s="1"/>
      <c r="H12" s="4"/>
      <c r="I12" s="4"/>
      <c r="J12" s="4"/>
      <c r="K12" s="4"/>
      <c r="L12" s="4"/>
    </row>
    <row r="13" spans="1:12" ht="15.75" x14ac:dyDescent="0.25">
      <c r="A13" s="5" t="s">
        <v>523</v>
      </c>
      <c r="B13" s="5" t="s">
        <v>524</v>
      </c>
      <c r="C13" s="9" t="s">
        <v>540</v>
      </c>
      <c r="D13" s="5" t="s">
        <v>6</v>
      </c>
      <c r="E13" s="1"/>
      <c r="H13" s="4"/>
      <c r="I13" s="4"/>
      <c r="J13" s="4"/>
      <c r="K13" s="4"/>
      <c r="L13" s="4"/>
    </row>
    <row r="14" spans="1:12" ht="15.75" x14ac:dyDescent="0.25">
      <c r="A14" s="5" t="s">
        <v>525</v>
      </c>
      <c r="B14" s="5" t="s">
        <v>526</v>
      </c>
      <c r="C14" s="9" t="s">
        <v>541</v>
      </c>
      <c r="D14" s="5" t="s">
        <v>6</v>
      </c>
      <c r="E14" s="1"/>
      <c r="H14" s="4"/>
      <c r="I14" s="4"/>
      <c r="J14" s="4"/>
      <c r="K14" s="4"/>
      <c r="L14" s="4"/>
    </row>
    <row r="15" spans="1:12" x14ac:dyDescent="0.25">
      <c r="A15" s="5" t="s">
        <v>508</v>
      </c>
      <c r="B15" s="5" t="s">
        <v>542</v>
      </c>
      <c r="C15" s="5"/>
      <c r="D15" s="5" t="s">
        <v>6</v>
      </c>
      <c r="E15" s="1"/>
      <c r="H15" s="4"/>
      <c r="I15" s="4"/>
      <c r="J15" s="4"/>
      <c r="K15" s="4"/>
      <c r="L15" s="4"/>
    </row>
    <row r="16" spans="1:12" x14ac:dyDescent="0.25">
      <c r="A16" s="1"/>
      <c r="B16" s="1"/>
      <c r="C16" s="5"/>
      <c r="D16" s="5"/>
      <c r="E16" s="1"/>
    </row>
    <row r="17" spans="1:5" x14ac:dyDescent="0.25">
      <c r="A17" s="1"/>
      <c r="B17" s="1"/>
      <c r="C17" s="5"/>
      <c r="D17" s="1"/>
      <c r="E17" s="1"/>
    </row>
    <row r="18" spans="1:5" x14ac:dyDescent="0.25">
      <c r="A18" s="1"/>
      <c r="B18" s="1"/>
      <c r="C18" s="5"/>
      <c r="D18" s="1"/>
      <c r="E18" s="1"/>
    </row>
    <row r="19" spans="1:5" x14ac:dyDescent="0.25">
      <c r="A19" s="1"/>
      <c r="B19" s="1"/>
      <c r="C19" s="5"/>
      <c r="D19" s="1"/>
      <c r="E19" s="1"/>
    </row>
    <row r="20" spans="1:5" x14ac:dyDescent="0.25">
      <c r="A20" s="1"/>
      <c r="B20" s="1"/>
      <c r="C20" s="5"/>
      <c r="D20" s="1"/>
      <c r="E20" s="1"/>
    </row>
    <row r="21" spans="1:5" x14ac:dyDescent="0.25">
      <c r="A21" s="1"/>
      <c r="B21" s="1"/>
      <c r="C21" s="5"/>
      <c r="D21" s="1"/>
      <c r="E21" s="1"/>
    </row>
    <row r="22" spans="1:5" x14ac:dyDescent="0.25">
      <c r="A22" s="1"/>
      <c r="B22" s="1"/>
      <c r="C22" s="5"/>
      <c r="D22" s="1"/>
      <c r="E22" s="1"/>
    </row>
    <row r="23" spans="1:5" x14ac:dyDescent="0.25">
      <c r="A23" s="1"/>
      <c r="B23" s="1"/>
      <c r="C23" s="5"/>
      <c r="D23" s="1"/>
      <c r="E23" s="1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B1" workbookViewId="0">
      <selection activeCell="B1" sqref="B1"/>
    </sheetView>
  </sheetViews>
  <sheetFormatPr baseColWidth="10" defaultRowHeight="15" x14ac:dyDescent="0.25"/>
  <cols>
    <col min="1" max="1" width="13.5703125" customWidth="1"/>
    <col min="2" max="2" width="31.140625" customWidth="1"/>
    <col min="3" max="3" width="52.5703125" customWidth="1"/>
  </cols>
  <sheetData>
    <row r="1" spans="1:6" x14ac:dyDescent="0.25">
      <c r="A1" s="4"/>
      <c r="B1" s="24" t="s">
        <v>292</v>
      </c>
      <c r="C1" s="4"/>
      <c r="D1" s="4"/>
      <c r="E1" s="4"/>
      <c r="F1" s="4"/>
    </row>
    <row r="2" spans="1:6" ht="18.75" x14ac:dyDescent="0.3">
      <c r="A2" s="15" t="s">
        <v>1</v>
      </c>
      <c r="B2" s="15"/>
      <c r="C2" s="15" t="s">
        <v>233</v>
      </c>
      <c r="D2" s="18" t="s">
        <v>234</v>
      </c>
      <c r="E2" s="4"/>
      <c r="F2" s="4"/>
    </row>
    <row r="3" spans="1:6" s="16" customFormat="1" ht="15.75" x14ac:dyDescent="0.25">
      <c r="A3" s="5" t="str">
        <f>"Urheim"</f>
        <v>Urheim</v>
      </c>
      <c r="B3" s="5" t="s">
        <v>253</v>
      </c>
      <c r="C3" s="9" t="s">
        <v>231</v>
      </c>
      <c r="D3" s="5" t="s">
        <v>11</v>
      </c>
    </row>
    <row r="4" spans="1:6" s="16" customFormat="1" ht="15.75" x14ac:dyDescent="0.25">
      <c r="A4" s="5" t="str">
        <f>"Rusten"</f>
        <v>Rusten</v>
      </c>
      <c r="B4" s="5" t="s">
        <v>254</v>
      </c>
      <c r="C4" s="9" t="s">
        <v>225</v>
      </c>
      <c r="D4" s="5" t="s">
        <v>139</v>
      </c>
    </row>
    <row r="5" spans="1:6" s="16" customFormat="1" ht="15.75" x14ac:dyDescent="0.25">
      <c r="A5" s="5" t="str">
        <f>"Heimstad"</f>
        <v>Heimstad</v>
      </c>
      <c r="B5" s="5" t="s">
        <v>255</v>
      </c>
      <c r="C5" s="9" t="s">
        <v>212</v>
      </c>
      <c r="D5" s="5" t="s">
        <v>139</v>
      </c>
    </row>
    <row r="6" spans="1:6" ht="15.75" x14ac:dyDescent="0.25">
      <c r="A6" s="5" t="str">
        <f>"Aasgard"</f>
        <v>Aasgard</v>
      </c>
      <c r="B6" s="5" t="s">
        <v>256</v>
      </c>
      <c r="C6" s="9" t="s">
        <v>202</v>
      </c>
      <c r="D6" s="19" t="s">
        <v>6</v>
      </c>
      <c r="E6" s="20"/>
      <c r="F6" s="4"/>
    </row>
    <row r="7" spans="1:6" ht="15.75" x14ac:dyDescent="0.25">
      <c r="A7" s="5" t="str">
        <f>"Abelsen"</f>
        <v>Abelsen</v>
      </c>
      <c r="B7" s="5" t="s">
        <v>257</v>
      </c>
      <c r="C7" s="9" t="s">
        <v>203</v>
      </c>
      <c r="D7" s="19" t="s">
        <v>6</v>
      </c>
      <c r="E7" s="20"/>
      <c r="F7" s="4"/>
    </row>
    <row r="8" spans="1:6" ht="15.75" x14ac:dyDescent="0.25">
      <c r="A8" s="5" t="str">
        <f>"Aksnes"</f>
        <v>Aksnes</v>
      </c>
      <c r="B8" s="5" t="s">
        <v>258</v>
      </c>
      <c r="C8" s="9" t="s">
        <v>204</v>
      </c>
      <c r="D8" s="19" t="s">
        <v>6</v>
      </c>
      <c r="E8" s="20"/>
      <c r="F8" s="4"/>
    </row>
    <row r="9" spans="1:6" ht="15.75" x14ac:dyDescent="0.25">
      <c r="A9" s="5" t="str">
        <f>"Asmervik"</f>
        <v>Asmervik</v>
      </c>
      <c r="B9" s="5" t="s">
        <v>259</v>
      </c>
      <c r="C9" s="9" t="s">
        <v>205</v>
      </c>
      <c r="D9" s="19" t="s">
        <v>6</v>
      </c>
      <c r="E9" s="20"/>
      <c r="F9" s="4"/>
    </row>
    <row r="10" spans="1:6" ht="15.75" x14ac:dyDescent="0.25">
      <c r="A10" s="5" t="str">
        <f>"Bendiksen"</f>
        <v>Bendiksen</v>
      </c>
      <c r="B10" s="5" t="s">
        <v>260</v>
      </c>
      <c r="C10" s="9" t="s">
        <v>206</v>
      </c>
      <c r="D10" s="19" t="s">
        <v>6</v>
      </c>
      <c r="E10" s="20"/>
      <c r="F10" s="4"/>
    </row>
    <row r="11" spans="1:6" ht="15.75" x14ac:dyDescent="0.25">
      <c r="A11" s="5" t="str">
        <f>"Eik"</f>
        <v>Eik</v>
      </c>
      <c r="B11" s="5" t="s">
        <v>261</v>
      </c>
      <c r="C11" s="9" t="s">
        <v>207</v>
      </c>
      <c r="D11" s="19" t="s">
        <v>6</v>
      </c>
      <c r="E11" s="20"/>
      <c r="F11" s="4"/>
    </row>
    <row r="12" spans="1:6" ht="15.75" x14ac:dyDescent="0.25">
      <c r="A12" s="5" t="str">
        <f>"Haugen"</f>
        <v>Haugen</v>
      </c>
      <c r="B12" s="5" t="s">
        <v>262</v>
      </c>
      <c r="C12" s="9" t="s">
        <v>208</v>
      </c>
      <c r="D12" s="19" t="s">
        <v>6</v>
      </c>
      <c r="E12" s="20"/>
      <c r="F12" s="4"/>
    </row>
    <row r="13" spans="1:6" ht="15.75" x14ac:dyDescent="0.25">
      <c r="A13" s="5" t="str">
        <f>"Haugland"</f>
        <v>Haugland</v>
      </c>
      <c r="B13" s="5" t="s">
        <v>263</v>
      </c>
      <c r="C13" s="9" t="s">
        <v>209</v>
      </c>
      <c r="D13" s="19" t="s">
        <v>6</v>
      </c>
      <c r="E13" s="20"/>
      <c r="F13" s="4"/>
    </row>
    <row r="14" spans="1:6" ht="15.75" x14ac:dyDescent="0.25">
      <c r="A14" s="5" t="str">
        <f>"Haugland"</f>
        <v>Haugland</v>
      </c>
      <c r="B14" s="5" t="s">
        <v>264</v>
      </c>
      <c r="C14" s="9" t="s">
        <v>210</v>
      </c>
      <c r="D14" s="19" t="s">
        <v>6</v>
      </c>
      <c r="E14" s="20"/>
      <c r="F14" s="4"/>
    </row>
    <row r="15" spans="1:6" ht="15.75" x14ac:dyDescent="0.25">
      <c r="A15" s="5" t="str">
        <f>"Heggenes"</f>
        <v>Heggenes</v>
      </c>
      <c r="B15" s="5" t="s">
        <v>265</v>
      </c>
      <c r="C15" s="9" t="s">
        <v>211</v>
      </c>
      <c r="D15" s="19" t="s">
        <v>6</v>
      </c>
      <c r="E15" s="20"/>
      <c r="F15" s="4"/>
    </row>
    <row r="16" spans="1:6" ht="15.75" x14ac:dyDescent="0.25">
      <c r="A16" s="5" t="str">
        <f>"Hjelmeland"</f>
        <v>Hjelmeland</v>
      </c>
      <c r="B16" s="5" t="s">
        <v>266</v>
      </c>
      <c r="C16" s="9" t="s">
        <v>213</v>
      </c>
      <c r="D16" s="19" t="s">
        <v>6</v>
      </c>
      <c r="E16" s="20"/>
      <c r="F16" s="4"/>
    </row>
    <row r="17" spans="1:6" ht="15.75" x14ac:dyDescent="0.25">
      <c r="A17" s="5" t="str">
        <f>"Jonassen"</f>
        <v>Jonassen</v>
      </c>
      <c r="B17" s="5" t="s">
        <v>267</v>
      </c>
      <c r="C17" s="9" t="s">
        <v>214</v>
      </c>
      <c r="D17" s="19" t="s">
        <v>6</v>
      </c>
      <c r="E17" s="20"/>
      <c r="F17" s="4"/>
    </row>
    <row r="18" spans="1:6" ht="15.75" x14ac:dyDescent="0.25">
      <c r="A18" s="5" t="str">
        <f>"Langeland"</f>
        <v>Langeland</v>
      </c>
      <c r="B18" s="5" t="s">
        <v>268</v>
      </c>
      <c r="C18" s="9" t="s">
        <v>215</v>
      </c>
      <c r="D18" s="19" t="s">
        <v>6</v>
      </c>
      <c r="E18" s="20"/>
      <c r="F18" s="4"/>
    </row>
    <row r="19" spans="1:6" ht="15.75" x14ac:dyDescent="0.25">
      <c r="A19" s="5" t="str">
        <f>"Lundqvist"</f>
        <v>Lundqvist</v>
      </c>
      <c r="B19" s="5" t="s">
        <v>269</v>
      </c>
      <c r="C19" s="9" t="s">
        <v>216</v>
      </c>
      <c r="D19" s="19" t="s">
        <v>6</v>
      </c>
      <c r="E19" s="20"/>
      <c r="F19" s="4"/>
    </row>
    <row r="20" spans="1:6" ht="15.75" x14ac:dyDescent="0.25">
      <c r="A20" s="5" t="str">
        <f>"Løvik"</f>
        <v>Løvik</v>
      </c>
      <c r="B20" s="5" t="s">
        <v>270</v>
      </c>
      <c r="C20" s="9" t="s">
        <v>217</v>
      </c>
      <c r="D20" s="19" t="s">
        <v>6</v>
      </c>
      <c r="E20" s="20"/>
      <c r="F20" s="4"/>
    </row>
    <row r="21" spans="1:6" ht="15.75" x14ac:dyDescent="0.25">
      <c r="A21" s="5" t="str">
        <f>"Nilsen"</f>
        <v>Nilsen</v>
      </c>
      <c r="B21" s="5" t="s">
        <v>271</v>
      </c>
      <c r="C21" s="9" t="s">
        <v>218</v>
      </c>
      <c r="D21" s="19" t="s">
        <v>6</v>
      </c>
      <c r="E21" s="20"/>
      <c r="F21" s="4"/>
    </row>
    <row r="22" spans="1:6" ht="15.75" x14ac:dyDescent="0.25">
      <c r="A22" s="5" t="str">
        <f>"Nilsen"</f>
        <v>Nilsen</v>
      </c>
      <c r="B22" s="5" t="s">
        <v>272</v>
      </c>
      <c r="C22" s="9" t="s">
        <v>219</v>
      </c>
      <c r="D22" s="19" t="s">
        <v>6</v>
      </c>
      <c r="E22" s="20"/>
      <c r="F22" s="4"/>
    </row>
    <row r="23" spans="1:6" ht="15.75" x14ac:dyDescent="0.25">
      <c r="A23" s="5" t="str">
        <f>"Nissestad"</f>
        <v>Nissestad</v>
      </c>
      <c r="B23" s="5" t="s">
        <v>273</v>
      </c>
      <c r="C23" s="9" t="s">
        <v>220</v>
      </c>
      <c r="D23" s="19" t="s">
        <v>6</v>
      </c>
      <c r="E23" s="20"/>
      <c r="F23" s="4"/>
    </row>
    <row r="24" spans="1:6" ht="15.75" x14ac:dyDescent="0.25">
      <c r="A24" s="5" t="str">
        <f>"Olderkjær"</f>
        <v>Olderkjær</v>
      </c>
      <c r="B24" s="5" t="s">
        <v>274</v>
      </c>
      <c r="C24" s="9" t="s">
        <v>221</v>
      </c>
      <c r="D24" s="19" t="s">
        <v>6</v>
      </c>
      <c r="E24" s="20"/>
      <c r="F24" s="4"/>
    </row>
    <row r="25" spans="1:6" ht="15.75" x14ac:dyDescent="0.25">
      <c r="A25" s="5" t="str">
        <f>"Risdal"</f>
        <v>Risdal</v>
      </c>
      <c r="B25" s="5" t="s">
        <v>275</v>
      </c>
      <c r="C25" s="9" t="s">
        <v>222</v>
      </c>
      <c r="D25" s="19" t="s">
        <v>6</v>
      </c>
      <c r="E25" s="20"/>
      <c r="F25" s="4"/>
    </row>
    <row r="26" spans="1:6" ht="15.75" x14ac:dyDescent="0.25">
      <c r="A26" s="5" t="str">
        <f>"Roksvåg"</f>
        <v>Roksvåg</v>
      </c>
      <c r="B26" s="5" t="s">
        <v>276</v>
      </c>
      <c r="C26" s="9" t="s">
        <v>223</v>
      </c>
      <c r="D26" s="19" t="s">
        <v>6</v>
      </c>
      <c r="E26" s="20"/>
      <c r="F26" s="4"/>
    </row>
    <row r="27" spans="1:6" ht="15.75" x14ac:dyDescent="0.25">
      <c r="A27" s="5" t="str">
        <f>"Rolland"</f>
        <v>Rolland</v>
      </c>
      <c r="B27" s="5" t="s">
        <v>277</v>
      </c>
      <c r="C27" s="9" t="s">
        <v>224</v>
      </c>
      <c r="D27" s="19" t="s">
        <v>6</v>
      </c>
      <c r="E27" s="20"/>
      <c r="F27" s="4"/>
    </row>
    <row r="28" spans="1:6" ht="15.75" x14ac:dyDescent="0.25">
      <c r="A28" s="5" t="str">
        <f>"Saghaug"</f>
        <v>Saghaug</v>
      </c>
      <c r="B28" s="5" t="s">
        <v>278</v>
      </c>
      <c r="C28" s="9" t="s">
        <v>226</v>
      </c>
      <c r="D28" s="19" t="s">
        <v>6</v>
      </c>
      <c r="E28" s="20"/>
      <c r="F28" s="4"/>
    </row>
    <row r="29" spans="1:6" ht="15.75" x14ac:dyDescent="0.25">
      <c r="A29" s="5" t="str">
        <f>"Saghaug"</f>
        <v>Saghaug</v>
      </c>
      <c r="B29" s="5" t="s">
        <v>279</v>
      </c>
      <c r="C29" s="9" t="s">
        <v>227</v>
      </c>
      <c r="D29" s="19" t="s">
        <v>6</v>
      </c>
      <c r="E29" s="20"/>
      <c r="F29" s="4"/>
    </row>
    <row r="30" spans="1:6" ht="15.75" x14ac:dyDescent="0.25">
      <c r="A30" s="5" t="str">
        <f>"Solheim"</f>
        <v>Solheim</v>
      </c>
      <c r="B30" s="5" t="s">
        <v>280</v>
      </c>
      <c r="C30" s="9" t="s">
        <v>228</v>
      </c>
      <c r="D30" s="19" t="s">
        <v>6</v>
      </c>
      <c r="E30" s="20"/>
      <c r="F30" s="4"/>
    </row>
    <row r="31" spans="1:6" ht="15.75" x14ac:dyDescent="0.25">
      <c r="A31" s="5" t="str">
        <f>"Sundsteigen"</f>
        <v>Sundsteigen</v>
      </c>
      <c r="B31" s="5" t="s">
        <v>281</v>
      </c>
      <c r="C31" s="9" t="s">
        <v>229</v>
      </c>
      <c r="D31" s="19" t="s">
        <v>6</v>
      </c>
      <c r="E31" s="20"/>
      <c r="F31" s="4"/>
    </row>
    <row r="32" spans="1:6" ht="15.75" x14ac:dyDescent="0.25">
      <c r="A32" s="5" t="str">
        <f>"Traavik"</f>
        <v>Traavik</v>
      </c>
      <c r="B32" s="5" t="s">
        <v>282</v>
      </c>
      <c r="C32" s="9" t="s">
        <v>230</v>
      </c>
      <c r="D32" s="19" t="s">
        <v>6</v>
      </c>
      <c r="E32" s="20"/>
      <c r="F32" s="4"/>
    </row>
    <row r="33" spans="1:6" ht="15.75" x14ac:dyDescent="0.25">
      <c r="A33" s="5" t="str">
        <f>"Velken"</f>
        <v>Velken</v>
      </c>
      <c r="B33" s="5" t="s">
        <v>283</v>
      </c>
      <c r="C33" s="9" t="s">
        <v>232</v>
      </c>
      <c r="D33" s="19" t="s">
        <v>6</v>
      </c>
      <c r="E33" s="20"/>
      <c r="F33" s="4"/>
    </row>
    <row r="34" spans="1:6" x14ac:dyDescent="0.25">
      <c r="A34" s="4"/>
      <c r="B34" s="4"/>
      <c r="C34" s="4"/>
      <c r="D34" s="4"/>
      <c r="E34" s="4"/>
      <c r="F34" s="4"/>
    </row>
    <row r="35" spans="1:6" x14ac:dyDescent="0.25">
      <c r="A35" s="4"/>
      <c r="B35" s="4"/>
      <c r="C35" s="4"/>
      <c r="D35" s="4"/>
      <c r="E35" s="4"/>
      <c r="F35" s="4"/>
    </row>
    <row r="36" spans="1:6" x14ac:dyDescent="0.25">
      <c r="A36" s="4"/>
      <c r="B36" s="4"/>
      <c r="C36" s="4"/>
      <c r="D36" s="4"/>
      <c r="E36" s="4"/>
      <c r="F36" s="4"/>
    </row>
  </sheetData>
  <hyperlinks>
    <hyperlink ref="C7" r:id="rId1"/>
    <hyperlink ref="C13" r:id="rId2"/>
    <hyperlink ref="C21" r:id="rId3"/>
    <hyperlink ref="C27" r:id="rId4"/>
    <hyperlink ref="C3" r:id="rId5"/>
    <hyperlink ref="C4" r:id="rId6"/>
    <hyperlink ref="C5" r:id="rId7"/>
    <hyperlink ref="C6" r:id="rId8"/>
    <hyperlink ref="C8" r:id="rId9"/>
    <hyperlink ref="C9" r:id="rId10"/>
    <hyperlink ref="C10" r:id="rId11"/>
    <hyperlink ref="C11" r:id="rId12"/>
    <hyperlink ref="C12" r:id="rId13"/>
    <hyperlink ref="C14" r:id="rId14"/>
    <hyperlink ref="C15" r:id="rId15"/>
    <hyperlink ref="C16" r:id="rId16"/>
    <hyperlink ref="C17" r:id="rId17"/>
    <hyperlink ref="C18" r:id="rId18"/>
    <hyperlink ref="C19" r:id="rId19"/>
    <hyperlink ref="C20" r:id="rId20"/>
    <hyperlink ref="C22" r:id="rId21"/>
    <hyperlink ref="C23" r:id="rId22"/>
    <hyperlink ref="C24" r:id="rId23"/>
    <hyperlink ref="C25" r:id="rId24"/>
    <hyperlink ref="C26" r:id="rId25"/>
    <hyperlink ref="C28" r:id="rId26"/>
    <hyperlink ref="C29" r:id="rId27"/>
    <hyperlink ref="C30" r:id="rId28"/>
    <hyperlink ref="C31" r:id="rId29"/>
    <hyperlink ref="C32" r:id="rId30"/>
    <hyperlink ref="C33" r:id="rId3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G24" sqref="G24"/>
    </sheetView>
  </sheetViews>
  <sheetFormatPr baseColWidth="10" defaultRowHeight="15" x14ac:dyDescent="0.25"/>
  <cols>
    <col min="1" max="1" width="12.7109375" customWidth="1"/>
    <col min="2" max="2" width="17.7109375" style="4" customWidth="1"/>
    <col min="3" max="3" width="50.7109375" customWidth="1"/>
  </cols>
  <sheetData>
    <row r="1" spans="1:13" x14ac:dyDescent="0.25">
      <c r="A1" s="24" t="s">
        <v>293</v>
      </c>
    </row>
    <row r="2" spans="1:13" ht="18.75" x14ac:dyDescent="0.3">
      <c r="A2" s="2" t="s">
        <v>1</v>
      </c>
      <c r="B2" s="6"/>
      <c r="C2" s="2" t="s">
        <v>2</v>
      </c>
      <c r="D2" s="2" t="s">
        <v>3</v>
      </c>
      <c r="E2" s="1"/>
    </row>
    <row r="3" spans="1:13" ht="15.75" x14ac:dyDescent="0.25">
      <c r="A3" s="5" t="s">
        <v>39</v>
      </c>
      <c r="B3" s="5" t="s">
        <v>467</v>
      </c>
      <c r="C3" s="9" t="s">
        <v>485</v>
      </c>
      <c r="D3" s="5" t="s">
        <v>11</v>
      </c>
      <c r="E3" s="5"/>
    </row>
    <row r="4" spans="1:13" ht="15.75" x14ac:dyDescent="0.25">
      <c r="A4" s="5" t="s">
        <v>457</v>
      </c>
      <c r="B4" s="5" t="s">
        <v>458</v>
      </c>
      <c r="C4" s="9" t="s">
        <v>486</v>
      </c>
      <c r="D4" s="5" t="s">
        <v>139</v>
      </c>
      <c r="E4" s="5"/>
    </row>
    <row r="5" spans="1:13" ht="15.75" x14ac:dyDescent="0.25">
      <c r="A5" s="5" t="s">
        <v>448</v>
      </c>
      <c r="B5" s="5" t="s">
        <v>449</v>
      </c>
      <c r="C5" s="9" t="s">
        <v>487</v>
      </c>
      <c r="D5" s="5" t="s">
        <v>6</v>
      </c>
      <c r="E5" s="5"/>
      <c r="H5" s="4"/>
      <c r="I5" s="4"/>
      <c r="J5" s="4"/>
      <c r="K5" s="4"/>
      <c r="L5" s="4"/>
      <c r="M5" s="4"/>
    </row>
    <row r="6" spans="1:13" ht="15.75" x14ac:dyDescent="0.25">
      <c r="A6" s="5" t="s">
        <v>450</v>
      </c>
      <c r="B6" s="5" t="s">
        <v>451</v>
      </c>
      <c r="C6" s="9" t="s">
        <v>488</v>
      </c>
      <c r="D6" s="5" t="s">
        <v>6</v>
      </c>
      <c r="E6" s="5"/>
      <c r="H6" s="4"/>
      <c r="I6" s="4"/>
      <c r="J6" s="4"/>
      <c r="K6" s="4"/>
      <c r="L6" s="4"/>
      <c r="M6" s="4"/>
    </row>
    <row r="7" spans="1:13" ht="15.75" x14ac:dyDescent="0.25">
      <c r="A7" s="5" t="s">
        <v>452</v>
      </c>
      <c r="B7" s="5" t="s">
        <v>322</v>
      </c>
      <c r="C7" s="9" t="s">
        <v>489</v>
      </c>
      <c r="D7" s="5" t="s">
        <v>6</v>
      </c>
      <c r="E7" s="5"/>
      <c r="H7" s="4"/>
      <c r="I7" s="4"/>
      <c r="J7" s="4"/>
      <c r="K7" s="4"/>
      <c r="L7" s="4"/>
      <c r="M7" s="4"/>
    </row>
    <row r="8" spans="1:13" ht="15.75" x14ac:dyDescent="0.25">
      <c r="A8" s="5" t="s">
        <v>453</v>
      </c>
      <c r="B8" s="5" t="s">
        <v>454</v>
      </c>
      <c r="C8" s="9" t="s">
        <v>490</v>
      </c>
      <c r="D8" s="5" t="s">
        <v>6</v>
      </c>
      <c r="E8" s="5"/>
      <c r="H8" s="4"/>
      <c r="I8" s="4"/>
      <c r="J8" s="4"/>
      <c r="K8" s="4"/>
      <c r="L8" s="4"/>
      <c r="M8" s="4"/>
    </row>
    <row r="9" spans="1:13" ht="15.75" x14ac:dyDescent="0.25">
      <c r="A9" s="5" t="s">
        <v>455</v>
      </c>
      <c r="B9" s="5" t="s">
        <v>456</v>
      </c>
      <c r="C9" s="9" t="s">
        <v>491</v>
      </c>
      <c r="D9" s="5" t="s">
        <v>6</v>
      </c>
      <c r="E9" s="5"/>
      <c r="H9" s="4"/>
      <c r="I9" s="4"/>
      <c r="J9" s="4"/>
      <c r="K9" s="4"/>
      <c r="L9" s="4"/>
      <c r="M9" s="4"/>
    </row>
    <row r="10" spans="1:13" ht="15.75" x14ac:dyDescent="0.25">
      <c r="A10" s="5" t="s">
        <v>459</v>
      </c>
      <c r="B10" s="5" t="s">
        <v>460</v>
      </c>
      <c r="C10" s="9" t="s">
        <v>492</v>
      </c>
      <c r="D10" s="5" t="s">
        <v>6</v>
      </c>
      <c r="E10" s="5"/>
      <c r="H10" s="4"/>
      <c r="I10" s="4"/>
      <c r="J10" s="4"/>
      <c r="K10" s="4"/>
      <c r="L10" s="4"/>
      <c r="M10" s="4"/>
    </row>
    <row r="11" spans="1:13" ht="15.75" x14ac:dyDescent="0.25">
      <c r="A11" s="5" t="s">
        <v>461</v>
      </c>
      <c r="B11" s="5" t="s">
        <v>462</v>
      </c>
      <c r="C11" s="9" t="s">
        <v>493</v>
      </c>
      <c r="D11" s="5" t="s">
        <v>6</v>
      </c>
      <c r="E11" s="5"/>
      <c r="H11" s="4"/>
      <c r="I11" s="4"/>
      <c r="J11" s="4"/>
      <c r="K11" s="4"/>
      <c r="L11" s="4"/>
      <c r="M11" s="4"/>
    </row>
    <row r="12" spans="1:13" ht="15.75" x14ac:dyDescent="0.25">
      <c r="A12" s="5" t="s">
        <v>463</v>
      </c>
      <c r="B12" s="5" t="s">
        <v>464</v>
      </c>
      <c r="C12" s="9" t="s">
        <v>494</v>
      </c>
      <c r="D12" s="5" t="s">
        <v>6</v>
      </c>
      <c r="E12" s="5"/>
      <c r="H12" s="4"/>
      <c r="I12" s="4"/>
      <c r="J12" s="4"/>
      <c r="K12" s="4"/>
      <c r="L12" s="4"/>
      <c r="M12" s="4"/>
    </row>
    <row r="13" spans="1:13" ht="15.75" x14ac:dyDescent="0.25">
      <c r="A13" s="5" t="s">
        <v>465</v>
      </c>
      <c r="B13" s="5" t="s">
        <v>466</v>
      </c>
      <c r="C13" s="9" t="s">
        <v>495</v>
      </c>
      <c r="D13" s="5" t="s">
        <v>6</v>
      </c>
      <c r="E13" s="5"/>
      <c r="H13" s="4"/>
      <c r="I13" s="4"/>
      <c r="J13" s="4"/>
      <c r="K13" s="4"/>
      <c r="L13" s="4"/>
      <c r="M13" s="4"/>
    </row>
    <row r="14" spans="1:13" ht="15.75" x14ac:dyDescent="0.25">
      <c r="A14" s="5" t="s">
        <v>468</v>
      </c>
      <c r="B14" s="5" t="s">
        <v>469</v>
      </c>
      <c r="C14" s="9" t="s">
        <v>496</v>
      </c>
      <c r="D14" s="5" t="s">
        <v>6</v>
      </c>
      <c r="E14" s="5"/>
      <c r="H14" s="4"/>
      <c r="I14" s="4"/>
      <c r="J14" s="4"/>
      <c r="K14" s="4"/>
      <c r="L14" s="4"/>
      <c r="M14" s="4"/>
    </row>
    <row r="15" spans="1:13" ht="15.75" x14ac:dyDescent="0.25">
      <c r="A15" s="5" t="s">
        <v>326</v>
      </c>
      <c r="B15" s="5" t="s">
        <v>470</v>
      </c>
      <c r="C15" s="9" t="s">
        <v>497</v>
      </c>
      <c r="D15" s="5" t="s">
        <v>6</v>
      </c>
      <c r="E15" s="5"/>
      <c r="H15" s="4"/>
      <c r="I15" s="4"/>
      <c r="J15" s="4"/>
      <c r="K15" s="4"/>
      <c r="L15" s="4"/>
      <c r="M15" s="4"/>
    </row>
    <row r="16" spans="1:13" ht="15.75" x14ac:dyDescent="0.25">
      <c r="A16" s="5" t="s">
        <v>471</v>
      </c>
      <c r="B16" s="5" t="s">
        <v>411</v>
      </c>
      <c r="C16" s="9" t="s">
        <v>498</v>
      </c>
      <c r="D16" s="5" t="s">
        <v>6</v>
      </c>
      <c r="E16" s="5"/>
      <c r="H16" s="4"/>
      <c r="I16" s="4"/>
      <c r="J16" s="4"/>
      <c r="K16" s="4"/>
      <c r="L16" s="4"/>
      <c r="M16" s="4"/>
    </row>
    <row r="17" spans="1:13" ht="15.75" x14ac:dyDescent="0.25">
      <c r="A17" s="5" t="s">
        <v>472</v>
      </c>
      <c r="B17" s="5" t="s">
        <v>473</v>
      </c>
      <c r="C17" s="9" t="s">
        <v>499</v>
      </c>
      <c r="D17" s="5" t="s">
        <v>6</v>
      </c>
      <c r="E17" s="5"/>
      <c r="H17" s="4"/>
      <c r="I17" s="4"/>
      <c r="J17" s="4"/>
      <c r="K17" s="4"/>
      <c r="L17" s="4"/>
      <c r="M17" s="4"/>
    </row>
    <row r="18" spans="1:13" ht="15.75" x14ac:dyDescent="0.25">
      <c r="A18" s="5" t="s">
        <v>474</v>
      </c>
      <c r="B18" s="5" t="s">
        <v>475</v>
      </c>
      <c r="C18" s="9" t="s">
        <v>500</v>
      </c>
      <c r="D18" s="5" t="s">
        <v>6</v>
      </c>
      <c r="E18" s="5"/>
      <c r="H18" s="4"/>
      <c r="I18" s="4"/>
      <c r="J18" s="4"/>
      <c r="K18" s="4"/>
      <c r="L18" s="4"/>
      <c r="M18" s="4"/>
    </row>
    <row r="19" spans="1:13" ht="15.75" x14ac:dyDescent="0.25">
      <c r="A19" s="5" t="s">
        <v>476</v>
      </c>
      <c r="B19" s="5" t="s">
        <v>477</v>
      </c>
      <c r="C19" s="9" t="s">
        <v>501</v>
      </c>
      <c r="D19" s="5" t="s">
        <v>6</v>
      </c>
      <c r="E19" s="5"/>
      <c r="H19" s="4"/>
      <c r="I19" s="4"/>
      <c r="J19" s="4"/>
      <c r="K19" s="4"/>
      <c r="L19" s="4"/>
      <c r="M19" s="4"/>
    </row>
    <row r="20" spans="1:13" ht="15.75" x14ac:dyDescent="0.25">
      <c r="A20" s="5" t="s">
        <v>478</v>
      </c>
      <c r="B20" s="5" t="s">
        <v>479</v>
      </c>
      <c r="C20" s="9" t="s">
        <v>502</v>
      </c>
      <c r="D20" s="5" t="s">
        <v>6</v>
      </c>
      <c r="E20" s="5"/>
      <c r="H20" s="4"/>
      <c r="I20" s="4"/>
      <c r="J20" s="4"/>
      <c r="K20" s="4"/>
      <c r="L20" s="4"/>
      <c r="M20" s="4"/>
    </row>
    <row r="21" spans="1:13" ht="15.75" x14ac:dyDescent="0.25">
      <c r="A21" s="5" t="s">
        <v>39</v>
      </c>
      <c r="B21" s="5" t="s">
        <v>480</v>
      </c>
      <c r="C21" s="9" t="s">
        <v>503</v>
      </c>
      <c r="D21" s="5" t="s">
        <v>6</v>
      </c>
      <c r="E21" s="5"/>
      <c r="H21" s="4"/>
      <c r="I21" s="4"/>
      <c r="J21" s="4"/>
      <c r="K21" s="4"/>
      <c r="L21" s="4"/>
      <c r="M21" s="4"/>
    </row>
    <row r="22" spans="1:13" ht="15.75" x14ac:dyDescent="0.25">
      <c r="A22" s="5" t="s">
        <v>172</v>
      </c>
      <c r="B22" s="5" t="s">
        <v>388</v>
      </c>
      <c r="C22" s="9" t="s">
        <v>504</v>
      </c>
      <c r="D22" s="5" t="s">
        <v>6</v>
      </c>
      <c r="E22" s="5"/>
      <c r="H22" s="4"/>
      <c r="I22" s="4"/>
      <c r="J22" s="4"/>
      <c r="K22" s="4"/>
      <c r="L22" s="4"/>
      <c r="M22" s="4"/>
    </row>
    <row r="23" spans="1:13" ht="15.75" x14ac:dyDescent="0.25">
      <c r="A23" s="5" t="s">
        <v>481</v>
      </c>
      <c r="B23" s="5" t="s">
        <v>482</v>
      </c>
      <c r="C23" s="9" t="s">
        <v>505</v>
      </c>
      <c r="D23" s="5" t="s">
        <v>6</v>
      </c>
      <c r="E23" s="5"/>
      <c r="H23" s="4"/>
      <c r="I23" s="4"/>
      <c r="J23" s="4"/>
      <c r="K23" s="4"/>
      <c r="L23" s="4"/>
      <c r="M23" s="4"/>
    </row>
    <row r="24" spans="1:13" ht="15.75" x14ac:dyDescent="0.25">
      <c r="A24" s="5" t="s">
        <v>483</v>
      </c>
      <c r="B24" s="5" t="s">
        <v>484</v>
      </c>
      <c r="C24" s="9" t="s">
        <v>506</v>
      </c>
      <c r="D24" s="5" t="s">
        <v>6</v>
      </c>
      <c r="E24" s="5"/>
      <c r="H24" s="4"/>
      <c r="I24" s="4"/>
      <c r="J24" s="4"/>
      <c r="K24" s="4"/>
      <c r="L24" s="4"/>
      <c r="M24" s="4"/>
    </row>
    <row r="25" spans="1:13" x14ac:dyDescent="0.25">
      <c r="A25" s="4"/>
      <c r="D25" s="28"/>
    </row>
    <row r="26" spans="1:13" x14ac:dyDescent="0.25">
      <c r="C26" s="11"/>
      <c r="D26" s="11"/>
      <c r="E26" s="11"/>
    </row>
    <row r="27" spans="1:13" x14ac:dyDescent="0.25">
      <c r="C27" s="11"/>
      <c r="D27" s="11"/>
      <c r="E27" s="11"/>
    </row>
    <row r="28" spans="1:13" x14ac:dyDescent="0.25">
      <c r="C28" s="11"/>
      <c r="D28" s="11"/>
      <c r="E28" s="11"/>
    </row>
    <row r="29" spans="1:13" x14ac:dyDescent="0.25">
      <c r="C29" s="11"/>
      <c r="D29" s="11"/>
      <c r="E29" s="11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</hyperlinks>
  <pageMargins left="0.7" right="0.7" top="0.75" bottom="0.75" header="0.3" footer="0.3"/>
  <pageSetup paperSize="9" orientation="portrait" r:id="rId2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I19" sqref="I19:N23"/>
    </sheetView>
  </sheetViews>
  <sheetFormatPr baseColWidth="10" defaultRowHeight="15" x14ac:dyDescent="0.25"/>
  <cols>
    <col min="1" max="1" width="19" customWidth="1"/>
    <col min="2" max="2" width="24.7109375" style="4" customWidth="1"/>
    <col min="3" max="3" width="46" customWidth="1"/>
  </cols>
  <sheetData>
    <row r="1" spans="1:5" x14ac:dyDescent="0.25">
      <c r="A1" s="24" t="s">
        <v>294</v>
      </c>
    </row>
    <row r="2" spans="1:5" ht="18.75" x14ac:dyDescent="0.3">
      <c r="A2" s="2" t="s">
        <v>1</v>
      </c>
      <c r="B2" s="6"/>
      <c r="C2" s="2" t="s">
        <v>2</v>
      </c>
      <c r="D2" s="2" t="s">
        <v>3</v>
      </c>
      <c r="E2" s="1"/>
    </row>
    <row r="3" spans="1:5" ht="15.75" x14ac:dyDescent="0.25">
      <c r="A3" s="5" t="s">
        <v>318</v>
      </c>
      <c r="B3" s="5" t="s">
        <v>319</v>
      </c>
      <c r="C3" s="9" t="s">
        <v>331</v>
      </c>
      <c r="D3" s="1" t="s">
        <v>11</v>
      </c>
      <c r="E3" s="1"/>
    </row>
    <row r="4" spans="1:5" ht="15.75" x14ac:dyDescent="0.25">
      <c r="A4" s="5" t="s">
        <v>298</v>
      </c>
      <c r="B4" s="5" t="s">
        <v>299</v>
      </c>
      <c r="C4" s="9" t="s">
        <v>332</v>
      </c>
      <c r="D4" s="1" t="s">
        <v>6</v>
      </c>
      <c r="E4" s="1"/>
    </row>
    <row r="5" spans="1:5" ht="15.75" x14ac:dyDescent="0.25">
      <c r="A5" s="5" t="s">
        <v>300</v>
      </c>
      <c r="B5" s="5" t="s">
        <v>301</v>
      </c>
      <c r="C5" s="9" t="s">
        <v>333</v>
      </c>
      <c r="D5" s="1" t="s">
        <v>6</v>
      </c>
      <c r="E5" s="1"/>
    </row>
    <row r="6" spans="1:5" ht="15.75" x14ac:dyDescent="0.25">
      <c r="A6" s="5" t="s">
        <v>302</v>
      </c>
      <c r="B6" s="5" t="s">
        <v>303</v>
      </c>
      <c r="C6" s="9" t="s">
        <v>334</v>
      </c>
      <c r="D6" s="5" t="s">
        <v>6</v>
      </c>
      <c r="E6" s="1"/>
    </row>
    <row r="7" spans="1:5" ht="15.75" x14ac:dyDescent="0.25">
      <c r="A7" s="5" t="s">
        <v>304</v>
      </c>
      <c r="B7" s="5" t="s">
        <v>305</v>
      </c>
      <c r="C7" s="9" t="s">
        <v>335</v>
      </c>
      <c r="D7" s="5" t="s">
        <v>6</v>
      </c>
      <c r="E7" s="1"/>
    </row>
    <row r="8" spans="1:5" ht="15.75" x14ac:dyDescent="0.25">
      <c r="A8" s="5" t="s">
        <v>306</v>
      </c>
      <c r="B8" s="5" t="s">
        <v>307</v>
      </c>
      <c r="C8" s="9" t="s">
        <v>335</v>
      </c>
      <c r="D8" s="5" t="s">
        <v>6</v>
      </c>
      <c r="E8" s="1"/>
    </row>
    <row r="9" spans="1:5" x14ac:dyDescent="0.25">
      <c r="A9" s="5" t="s">
        <v>308</v>
      </c>
      <c r="B9" s="5" t="s">
        <v>309</v>
      </c>
      <c r="C9" s="1"/>
      <c r="D9" s="5" t="s">
        <v>6</v>
      </c>
      <c r="E9" s="1"/>
    </row>
    <row r="10" spans="1:5" ht="15.75" x14ac:dyDescent="0.25">
      <c r="A10" s="5" t="s">
        <v>310</v>
      </c>
      <c r="B10" s="5" t="s">
        <v>311</v>
      </c>
      <c r="C10" s="9" t="s">
        <v>336</v>
      </c>
      <c r="D10" s="5" t="s">
        <v>6</v>
      </c>
      <c r="E10" s="1"/>
    </row>
    <row r="11" spans="1:5" ht="15.75" x14ac:dyDescent="0.25">
      <c r="A11" s="5" t="s">
        <v>312</v>
      </c>
      <c r="B11" s="5" t="s">
        <v>313</v>
      </c>
      <c r="C11" s="9" t="s">
        <v>337</v>
      </c>
      <c r="D11" s="5" t="s">
        <v>6</v>
      </c>
      <c r="E11" s="1"/>
    </row>
    <row r="12" spans="1:5" ht="15.75" x14ac:dyDescent="0.25">
      <c r="A12" s="5" t="s">
        <v>314</v>
      </c>
      <c r="B12" s="5" t="s">
        <v>315</v>
      </c>
      <c r="C12" s="9" t="s">
        <v>338</v>
      </c>
      <c r="D12" s="5" t="s">
        <v>6</v>
      </c>
      <c r="E12" s="1"/>
    </row>
    <row r="13" spans="1:5" ht="15.75" x14ac:dyDescent="0.25">
      <c r="A13" s="5" t="s">
        <v>316</v>
      </c>
      <c r="B13" s="5" t="s">
        <v>317</v>
      </c>
      <c r="C13" s="9" t="s">
        <v>339</v>
      </c>
      <c r="D13" s="5" t="s">
        <v>6</v>
      </c>
      <c r="E13" s="1"/>
    </row>
    <row r="14" spans="1:5" ht="15.75" x14ac:dyDescent="0.25">
      <c r="A14" s="5" t="s">
        <v>321</v>
      </c>
      <c r="B14" s="5" t="s">
        <v>322</v>
      </c>
      <c r="C14" s="9" t="s">
        <v>340</v>
      </c>
      <c r="D14" s="5" t="s">
        <v>6</v>
      </c>
      <c r="E14" s="1"/>
    </row>
    <row r="15" spans="1:5" x14ac:dyDescent="0.25">
      <c r="A15" s="1"/>
      <c r="B15" s="5"/>
      <c r="C15" s="1"/>
      <c r="D15" s="5" t="s">
        <v>6</v>
      </c>
      <c r="E15" s="1"/>
    </row>
    <row r="16" spans="1:5" x14ac:dyDescent="0.25">
      <c r="A16" s="1"/>
      <c r="B16" s="5"/>
      <c r="C16" s="1"/>
      <c r="D16" s="1"/>
      <c r="E16" s="1"/>
    </row>
    <row r="17" spans="1:15" x14ac:dyDescent="0.25">
      <c r="A17" s="1"/>
      <c r="B17" s="5"/>
      <c r="C17" s="1"/>
      <c r="D17" s="1"/>
      <c r="E17" s="1"/>
    </row>
    <row r="18" spans="1:15" x14ac:dyDescent="0.25">
      <c r="A18" s="25" t="s">
        <v>323</v>
      </c>
      <c r="B18" s="5"/>
      <c r="C18" s="1"/>
      <c r="D18" s="1"/>
      <c r="E18" s="1"/>
    </row>
    <row r="19" spans="1:15" ht="15.75" x14ac:dyDescent="0.25">
      <c r="A19" s="5" t="s">
        <v>324</v>
      </c>
      <c r="B19" s="5" t="s">
        <v>325</v>
      </c>
      <c r="C19" s="9" t="s">
        <v>341</v>
      </c>
      <c r="D19" s="5" t="s">
        <v>6</v>
      </c>
      <c r="E19" s="1"/>
      <c r="I19" s="4"/>
      <c r="J19" s="4"/>
      <c r="K19" s="4"/>
      <c r="L19" s="4"/>
      <c r="M19" s="4"/>
      <c r="N19" s="4"/>
      <c r="O19" s="4"/>
    </row>
    <row r="20" spans="1:15" ht="15.75" x14ac:dyDescent="0.25">
      <c r="A20" s="5" t="s">
        <v>327</v>
      </c>
      <c r="B20" s="5" t="s">
        <v>328</v>
      </c>
      <c r="C20" s="9" t="s">
        <v>342</v>
      </c>
      <c r="D20" s="5" t="s">
        <v>6</v>
      </c>
      <c r="E20" s="1"/>
      <c r="I20" s="4"/>
      <c r="J20" s="4"/>
      <c r="K20" s="4"/>
      <c r="L20" s="4"/>
      <c r="M20" s="4"/>
      <c r="N20" s="4"/>
      <c r="O20" s="4"/>
    </row>
    <row r="21" spans="1:15" ht="15.75" x14ac:dyDescent="0.25">
      <c r="A21" s="5" t="s">
        <v>329</v>
      </c>
      <c r="B21" s="5" t="s">
        <v>330</v>
      </c>
      <c r="C21" s="9" t="s">
        <v>343</v>
      </c>
      <c r="D21" s="5" t="s">
        <v>6</v>
      </c>
      <c r="E21" s="1"/>
      <c r="I21" s="4"/>
      <c r="J21" s="4"/>
      <c r="K21" s="4"/>
      <c r="L21" s="4"/>
      <c r="M21" s="4"/>
      <c r="N21" s="4"/>
      <c r="O21" s="4"/>
    </row>
    <row r="22" spans="1:15" x14ac:dyDescent="0.25">
      <c r="A22" s="1"/>
      <c r="B22" s="5"/>
      <c r="C22" s="1"/>
      <c r="D22" s="1"/>
      <c r="E22" s="1"/>
      <c r="I22" s="4"/>
      <c r="J22" s="4"/>
      <c r="K22" s="4"/>
      <c r="L22" s="4"/>
      <c r="M22" s="4"/>
      <c r="N22" s="4"/>
      <c r="O22" s="4"/>
    </row>
    <row r="23" spans="1:15" x14ac:dyDescent="0.25">
      <c r="A23" s="1"/>
      <c r="B23" s="5"/>
      <c r="C23" s="1"/>
      <c r="D23" s="1"/>
      <c r="E23" s="1"/>
      <c r="I23" s="4"/>
      <c r="J23" s="4"/>
      <c r="K23" s="4"/>
      <c r="L23" s="4"/>
      <c r="M23" s="4"/>
      <c r="N23" s="4"/>
      <c r="O23" s="4"/>
    </row>
    <row r="24" spans="1:15" x14ac:dyDescent="0.25">
      <c r="A24" s="1"/>
      <c r="B24" s="5"/>
      <c r="C24" s="1"/>
      <c r="D24" s="1"/>
      <c r="E24" s="1"/>
      <c r="I24" s="4"/>
      <c r="J24" s="4"/>
      <c r="K24" s="4"/>
      <c r="L24" s="4"/>
      <c r="M24" s="4"/>
      <c r="N24" s="4"/>
      <c r="O24" s="4"/>
    </row>
    <row r="25" spans="1:15" x14ac:dyDescent="0.25">
      <c r="A25" s="1"/>
      <c r="B25" s="5"/>
      <c r="C25" s="1"/>
      <c r="D25" s="1"/>
      <c r="E25" s="1"/>
      <c r="I25" s="4"/>
      <c r="J25" s="4"/>
      <c r="K25" s="4"/>
      <c r="L25" s="4"/>
      <c r="M25" s="4"/>
      <c r="N25" s="4"/>
      <c r="O25" s="4"/>
    </row>
    <row r="26" spans="1:15" x14ac:dyDescent="0.25">
      <c r="A26" s="1"/>
      <c r="B26" s="5"/>
      <c r="C26" s="1"/>
      <c r="D26" s="1"/>
      <c r="E26" s="1"/>
      <c r="I26" s="4"/>
      <c r="J26" s="4"/>
      <c r="K26" s="4"/>
      <c r="L26" s="4"/>
      <c r="M26" s="4"/>
      <c r="N26" s="4"/>
      <c r="O26" s="4"/>
    </row>
    <row r="27" spans="1:15" x14ac:dyDescent="0.25">
      <c r="A27" s="1"/>
      <c r="B27" s="5"/>
      <c r="C27" s="1"/>
      <c r="D27" s="1"/>
      <c r="E27" s="1"/>
      <c r="I27" s="4"/>
      <c r="J27" s="4"/>
      <c r="K27" s="4"/>
      <c r="L27" s="4"/>
      <c r="M27" s="4"/>
      <c r="N27" s="4"/>
      <c r="O27" s="4"/>
    </row>
    <row r="28" spans="1:15" x14ac:dyDescent="0.25">
      <c r="I28" s="4"/>
      <c r="J28" s="4"/>
      <c r="K28" s="4"/>
      <c r="L28" s="4"/>
      <c r="M28" s="4"/>
      <c r="N28" s="4"/>
      <c r="O28" s="4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10" r:id="rId7"/>
    <hyperlink ref="C11" r:id="rId8"/>
    <hyperlink ref="C12" r:id="rId9"/>
    <hyperlink ref="C13" r:id="rId10"/>
    <hyperlink ref="C14" r:id="rId11"/>
    <hyperlink ref="C19" r:id="rId12"/>
    <hyperlink ref="C20" r:id="rId13"/>
    <hyperlink ref="C21" r:id="rId14"/>
  </hyperlinks>
  <pageMargins left="0.7" right="0.7" top="0.75" bottom="0.75" header="0.3" footer="0.3"/>
  <pageSetup paperSize="9" orientation="portrait" r:id="rId1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/>
  </sheetViews>
  <sheetFormatPr baseColWidth="10" defaultRowHeight="15" x14ac:dyDescent="0.25"/>
  <cols>
    <col min="1" max="1" width="24.28515625" customWidth="1"/>
    <col min="2" max="2" width="64.42578125" customWidth="1"/>
  </cols>
  <sheetData>
    <row r="1" spans="1:4" x14ac:dyDescent="0.25">
      <c r="A1" s="24" t="s">
        <v>295</v>
      </c>
    </row>
    <row r="2" spans="1:4" ht="18.75" x14ac:dyDescent="0.3">
      <c r="A2" s="2" t="s">
        <v>1</v>
      </c>
      <c r="B2" s="2" t="s">
        <v>2</v>
      </c>
      <c r="C2" s="2" t="s">
        <v>3</v>
      </c>
      <c r="D2" s="1"/>
    </row>
    <row r="3" spans="1:4" s="4" customFormat="1" ht="15.75" x14ac:dyDescent="0.25">
      <c r="A3" s="5" t="s">
        <v>159</v>
      </c>
      <c r="B3" s="13" t="s">
        <v>164</v>
      </c>
      <c r="C3" s="12" t="s">
        <v>11</v>
      </c>
      <c r="D3" s="5"/>
    </row>
    <row r="4" spans="1:4" ht="15.75" x14ac:dyDescent="0.25">
      <c r="A4" s="5" t="s">
        <v>160</v>
      </c>
      <c r="B4" s="9" t="s">
        <v>165</v>
      </c>
      <c r="C4" s="1" t="s">
        <v>6</v>
      </c>
      <c r="D4" s="1"/>
    </row>
    <row r="5" spans="1:4" ht="15.75" x14ac:dyDescent="0.25">
      <c r="A5" s="5" t="s">
        <v>161</v>
      </c>
      <c r="B5" s="9" t="s">
        <v>166</v>
      </c>
      <c r="C5" s="1" t="s">
        <v>169</v>
      </c>
      <c r="D5" s="1"/>
    </row>
    <row r="6" spans="1:4" ht="15.75" x14ac:dyDescent="0.25">
      <c r="A6" s="5" t="s">
        <v>162</v>
      </c>
      <c r="B6" s="9" t="s">
        <v>167</v>
      </c>
      <c r="C6" s="1" t="s">
        <v>169</v>
      </c>
      <c r="D6" s="1"/>
    </row>
    <row r="7" spans="1:4" ht="15.75" x14ac:dyDescent="0.25">
      <c r="A7" s="5" t="s">
        <v>163</v>
      </c>
      <c r="B7" s="9" t="s">
        <v>168</v>
      </c>
      <c r="C7" s="1" t="s">
        <v>169</v>
      </c>
      <c r="D7" s="1"/>
    </row>
    <row r="8" spans="1:4" x14ac:dyDescent="0.25"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11" x14ac:dyDescent="0.25">
      <c r="A17" s="1"/>
      <c r="B17" s="1"/>
      <c r="C17" s="1"/>
      <c r="D17" s="1"/>
    </row>
    <row r="18" spans="1:11" x14ac:dyDescent="0.25">
      <c r="A18" s="1"/>
      <c r="B18" s="1"/>
      <c r="C18" s="1"/>
      <c r="D18" s="1"/>
    </row>
    <row r="19" spans="1:11" x14ac:dyDescent="0.25">
      <c r="A19" s="1"/>
      <c r="B19" s="1"/>
      <c r="C19" s="1"/>
      <c r="D19" s="1"/>
    </row>
    <row r="20" spans="1:11" x14ac:dyDescent="0.25">
      <c r="A20" s="1"/>
      <c r="B20" s="1"/>
      <c r="C20" s="1"/>
      <c r="D20" s="1"/>
    </row>
    <row r="21" spans="1:11" x14ac:dyDescent="0.25">
      <c r="A21" s="1"/>
      <c r="B21" s="1"/>
      <c r="C21" s="1"/>
      <c r="D21" s="1"/>
    </row>
    <row r="22" spans="1:11" x14ac:dyDescent="0.25">
      <c r="A22" s="1"/>
      <c r="B22" s="1"/>
      <c r="C22" s="1"/>
      <c r="D22" s="1"/>
    </row>
    <row r="23" spans="1:11" x14ac:dyDescent="0.25">
      <c r="A23" s="1"/>
      <c r="B23" s="1"/>
      <c r="C23" s="1"/>
      <c r="D23" s="1"/>
    </row>
    <row r="24" spans="1:11" x14ac:dyDescent="0.25">
      <c r="A24" s="1"/>
      <c r="B24" s="1"/>
      <c r="C24" s="1"/>
      <c r="D24" s="1"/>
    </row>
    <row r="25" spans="1:11" x14ac:dyDescent="0.25">
      <c r="A25" s="1"/>
      <c r="B25" s="1"/>
      <c r="C25" s="1"/>
      <c r="D25" s="1"/>
    </row>
    <row r="26" spans="1:11" x14ac:dyDescent="0.25">
      <c r="A26" s="1"/>
      <c r="B26" s="1"/>
      <c r="C26" s="1"/>
      <c r="D26" s="1"/>
    </row>
    <row r="27" spans="1:11" x14ac:dyDescent="0.25">
      <c r="A27" s="1"/>
      <c r="B27" s="1"/>
      <c r="C27" s="1"/>
      <c r="D27" s="1"/>
    </row>
    <row r="28" spans="1:11" x14ac:dyDescent="0.25">
      <c r="A28" s="1"/>
      <c r="B28" s="1"/>
      <c r="C28" s="1"/>
      <c r="D28" s="1"/>
    </row>
    <row r="29" spans="1:11" x14ac:dyDescent="0.25">
      <c r="A29" s="1"/>
      <c r="B29" s="1"/>
      <c r="C29" s="1"/>
      <c r="D29" s="1"/>
      <c r="G29" s="4"/>
      <c r="H29" s="4"/>
      <c r="I29" s="4"/>
      <c r="J29" s="4"/>
      <c r="K29" s="4"/>
    </row>
    <row r="30" spans="1:11" x14ac:dyDescent="0.25">
      <c r="A30" s="1"/>
      <c r="B30" s="1"/>
      <c r="C30" s="1"/>
      <c r="D30" s="1"/>
      <c r="G30" s="4"/>
      <c r="H30" s="4"/>
      <c r="I30" s="4"/>
      <c r="J30" s="4"/>
      <c r="K30" s="4"/>
    </row>
    <row r="31" spans="1:11" x14ac:dyDescent="0.25">
      <c r="A31" s="1"/>
      <c r="B31" s="1"/>
      <c r="C31" s="1"/>
      <c r="D31" s="1"/>
      <c r="G31" s="4"/>
      <c r="H31" s="4"/>
      <c r="I31" s="4"/>
      <c r="J31" s="4"/>
      <c r="K31" s="4"/>
    </row>
    <row r="32" spans="1:11" x14ac:dyDescent="0.25">
      <c r="A32" s="1"/>
      <c r="B32" s="1"/>
      <c r="C32" s="1"/>
      <c r="D32" s="1"/>
      <c r="G32" s="4"/>
      <c r="H32" s="4"/>
      <c r="I32" s="4"/>
      <c r="J32" s="4"/>
      <c r="K32" s="4"/>
    </row>
    <row r="33" spans="1:11" x14ac:dyDescent="0.25">
      <c r="A33" s="1"/>
      <c r="B33" s="1"/>
      <c r="C33" s="1"/>
      <c r="D33" s="1"/>
      <c r="G33" s="4"/>
      <c r="H33" s="4"/>
      <c r="I33" s="4"/>
      <c r="J33" s="4"/>
      <c r="K33" s="4"/>
    </row>
    <row r="34" spans="1:11" x14ac:dyDescent="0.25">
      <c r="A34" s="1"/>
      <c r="B34" s="1"/>
      <c r="C34" s="1"/>
      <c r="D34" s="1"/>
      <c r="G34" s="4"/>
      <c r="H34" s="4"/>
      <c r="I34" s="4"/>
      <c r="J34" s="4"/>
      <c r="K34" s="4"/>
    </row>
  </sheetData>
  <hyperlinks>
    <hyperlink ref="B3" r:id="rId1"/>
    <hyperlink ref="B4" r:id="rId2"/>
    <hyperlink ref="B5" r:id="rId3"/>
    <hyperlink ref="B6" r:id="rId4"/>
    <hyperlink ref="B7" r:id="rId5"/>
  </hyperlinks>
  <pageMargins left="0.7" right="0.7" top="0.75" bottom="0.75" header="0.3" footer="0.3"/>
  <pageSetup paperSize="9" orientation="portrait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F41" sqref="F41"/>
    </sheetView>
  </sheetViews>
  <sheetFormatPr baseColWidth="10" defaultRowHeight="15" x14ac:dyDescent="0.25"/>
  <cols>
    <col min="1" max="1" width="25.7109375" customWidth="1"/>
    <col min="2" max="2" width="73" customWidth="1"/>
    <col min="7" max="7" width="20.42578125" customWidth="1"/>
    <col min="11" max="11" width="25.7109375" customWidth="1"/>
  </cols>
  <sheetData>
    <row r="1" spans="1:7" x14ac:dyDescent="0.25">
      <c r="A1" s="24" t="s">
        <v>296</v>
      </c>
    </row>
    <row r="2" spans="1:7" ht="18.75" x14ac:dyDescent="0.3">
      <c r="A2" s="2" t="s">
        <v>1</v>
      </c>
      <c r="B2" s="2" t="s">
        <v>2</v>
      </c>
      <c r="C2" s="2" t="s">
        <v>3</v>
      </c>
      <c r="D2" s="1"/>
    </row>
    <row r="3" spans="1:7" s="4" customFormat="1" ht="15.75" x14ac:dyDescent="0.25">
      <c r="A3" s="4" t="s">
        <v>188</v>
      </c>
      <c r="B3" s="21" t="s">
        <v>235</v>
      </c>
      <c r="C3" s="12" t="s">
        <v>11</v>
      </c>
      <c r="D3" s="5"/>
    </row>
    <row r="4" spans="1:7" ht="15.75" x14ac:dyDescent="0.25">
      <c r="A4" s="5" t="s">
        <v>189</v>
      </c>
      <c r="B4" s="22" t="s">
        <v>246</v>
      </c>
      <c r="C4" s="14" t="s">
        <v>139</v>
      </c>
      <c r="D4" s="1"/>
    </row>
    <row r="5" spans="1:7" ht="15.75" x14ac:dyDescent="0.25">
      <c r="A5" s="5" t="s">
        <v>190</v>
      </c>
      <c r="B5" s="23" t="s">
        <v>245</v>
      </c>
      <c r="C5" s="14" t="s">
        <v>6</v>
      </c>
      <c r="D5" s="1"/>
    </row>
    <row r="6" spans="1:7" ht="15.75" x14ac:dyDescent="0.25">
      <c r="A6" s="5" t="s">
        <v>191</v>
      </c>
      <c r="B6" s="9" t="s">
        <v>244</v>
      </c>
      <c r="C6" s="14" t="s">
        <v>6</v>
      </c>
      <c r="D6" s="1"/>
    </row>
    <row r="7" spans="1:7" ht="15.75" x14ac:dyDescent="0.25">
      <c r="A7" s="5" t="s">
        <v>192</v>
      </c>
      <c r="B7" s="9" t="s">
        <v>247</v>
      </c>
      <c r="C7" s="14" t="s">
        <v>6</v>
      </c>
      <c r="D7" s="1"/>
    </row>
    <row r="8" spans="1:7" ht="15.75" x14ac:dyDescent="0.25">
      <c r="A8" s="5" t="s">
        <v>193</v>
      </c>
      <c r="B8" s="9" t="s">
        <v>250</v>
      </c>
      <c r="C8" s="14" t="s">
        <v>6</v>
      </c>
      <c r="D8" s="1"/>
    </row>
    <row r="9" spans="1:7" ht="15.75" x14ac:dyDescent="0.25">
      <c r="A9" s="5" t="s">
        <v>194</v>
      </c>
      <c r="B9" s="9" t="s">
        <v>237</v>
      </c>
      <c r="C9" s="14" t="s">
        <v>6</v>
      </c>
      <c r="D9" s="1"/>
    </row>
    <row r="10" spans="1:7" ht="15.75" x14ac:dyDescent="0.25">
      <c r="A10" s="5" t="s">
        <v>195</v>
      </c>
      <c r="B10" s="23" t="s">
        <v>248</v>
      </c>
      <c r="C10" s="14" t="s">
        <v>6</v>
      </c>
      <c r="D10" s="1"/>
    </row>
    <row r="11" spans="1:7" ht="15.75" x14ac:dyDescent="0.25">
      <c r="A11" s="5" t="s">
        <v>196</v>
      </c>
      <c r="B11" s="9" t="s">
        <v>249</v>
      </c>
      <c r="C11" s="14" t="s">
        <v>6</v>
      </c>
      <c r="D11" s="1"/>
    </row>
    <row r="12" spans="1:7" ht="15.75" x14ac:dyDescent="0.25">
      <c r="A12" s="5" t="s">
        <v>197</v>
      </c>
      <c r="B12" s="22" t="s">
        <v>239</v>
      </c>
      <c r="C12" s="14" t="s">
        <v>6</v>
      </c>
      <c r="D12" s="1"/>
    </row>
    <row r="13" spans="1:7" ht="15.75" x14ac:dyDescent="0.25">
      <c r="A13" s="5" t="s">
        <v>198</v>
      </c>
      <c r="B13" s="22" t="s">
        <v>242</v>
      </c>
      <c r="C13" s="14" t="s">
        <v>6</v>
      </c>
      <c r="D13" s="1"/>
    </row>
    <row r="14" spans="1:7" ht="15.75" x14ac:dyDescent="0.25">
      <c r="A14" s="5" t="s">
        <v>199</v>
      </c>
      <c r="B14" s="9" t="s">
        <v>238</v>
      </c>
      <c r="C14" s="14" t="s">
        <v>6</v>
      </c>
      <c r="D14" s="1"/>
      <c r="G14" s="17"/>
    </row>
    <row r="15" spans="1:7" ht="15.75" x14ac:dyDescent="0.25">
      <c r="A15" s="5" t="s">
        <v>200</v>
      </c>
      <c r="B15" s="9" t="s">
        <v>241</v>
      </c>
      <c r="C15" s="14" t="s">
        <v>6</v>
      </c>
      <c r="D15" s="1"/>
      <c r="G15" s="17"/>
    </row>
    <row r="16" spans="1:7" ht="15.75" x14ac:dyDescent="0.25">
      <c r="A16" s="5" t="s">
        <v>201</v>
      </c>
      <c r="B16" s="23" t="s">
        <v>240</v>
      </c>
      <c r="C16" s="14" t="s">
        <v>6</v>
      </c>
      <c r="D16" s="1"/>
      <c r="G16" s="17"/>
    </row>
    <row r="17" spans="1:11" ht="15.75" x14ac:dyDescent="0.25">
      <c r="A17" s="5" t="s">
        <v>236</v>
      </c>
      <c r="B17" s="23" t="s">
        <v>243</v>
      </c>
      <c r="C17" s="1" t="s">
        <v>6</v>
      </c>
      <c r="D17" s="1"/>
      <c r="G17" s="17"/>
    </row>
    <row r="18" spans="1:11" ht="15.75" x14ac:dyDescent="0.25">
      <c r="A18" s="5" t="s">
        <v>252</v>
      </c>
      <c r="B18" s="22" t="s">
        <v>251</v>
      </c>
      <c r="C18" s="1"/>
      <c r="D18" s="1"/>
      <c r="G18" s="17"/>
    </row>
    <row r="19" spans="1:11" ht="15.75" x14ac:dyDescent="0.25">
      <c r="A19" s="1"/>
      <c r="B19" s="1"/>
      <c r="C19" s="1"/>
      <c r="D19" s="1"/>
      <c r="G19" s="17"/>
    </row>
    <row r="20" spans="1:11" ht="15.75" x14ac:dyDescent="0.25">
      <c r="A20" s="1"/>
      <c r="B20" s="1"/>
      <c r="C20" s="1"/>
      <c r="D20" s="1"/>
      <c r="G20" s="17"/>
      <c r="H20" s="4"/>
      <c r="I20" s="4"/>
      <c r="J20" s="4"/>
      <c r="K20" s="4"/>
    </row>
    <row r="21" spans="1:11" ht="15.75" x14ac:dyDescent="0.25">
      <c r="A21" s="1"/>
      <c r="B21" s="1"/>
      <c r="C21" s="1"/>
      <c r="D21" s="1"/>
      <c r="G21" s="17"/>
      <c r="H21" s="4"/>
      <c r="I21" s="4"/>
      <c r="J21" s="4"/>
      <c r="K21" s="4"/>
    </row>
    <row r="22" spans="1:11" ht="15.75" x14ac:dyDescent="0.25">
      <c r="A22" s="1"/>
      <c r="B22" s="1"/>
      <c r="C22" s="1"/>
      <c r="D22" s="1"/>
      <c r="G22" s="17"/>
      <c r="H22" s="4"/>
      <c r="I22" s="4"/>
      <c r="J22" s="4"/>
      <c r="K22" s="4"/>
    </row>
    <row r="23" spans="1:11" ht="15.75" x14ac:dyDescent="0.25">
      <c r="A23" s="1"/>
      <c r="B23" s="1"/>
      <c r="C23" s="1"/>
      <c r="D23" s="1"/>
      <c r="G23" s="17"/>
      <c r="H23" s="4"/>
      <c r="I23" s="4"/>
      <c r="J23" s="4"/>
      <c r="K23" s="4"/>
    </row>
    <row r="24" spans="1:11" ht="15.75" x14ac:dyDescent="0.25">
      <c r="A24" s="1"/>
      <c r="B24" s="1"/>
      <c r="C24" s="1"/>
      <c r="D24" s="1"/>
      <c r="G24" s="17"/>
      <c r="H24" s="4"/>
      <c r="I24" s="4"/>
      <c r="J24" s="4"/>
      <c r="K24" s="4"/>
    </row>
    <row r="25" spans="1:11" ht="15.75" x14ac:dyDescent="0.25">
      <c r="A25" s="1"/>
      <c r="B25" s="1"/>
      <c r="C25" s="1"/>
      <c r="D25" s="1"/>
      <c r="G25" s="17"/>
      <c r="H25" s="4"/>
      <c r="I25" s="4"/>
      <c r="J25" s="4"/>
      <c r="K25" s="4"/>
    </row>
    <row r="26" spans="1:11" ht="15.75" x14ac:dyDescent="0.25">
      <c r="A26" s="1"/>
      <c r="B26" s="1"/>
      <c r="C26" s="1"/>
      <c r="D26" s="1"/>
      <c r="G26" s="17"/>
      <c r="H26" s="4"/>
      <c r="I26" s="4"/>
      <c r="J26" s="4"/>
      <c r="K26" s="4"/>
    </row>
    <row r="27" spans="1:11" ht="15.75" x14ac:dyDescent="0.25">
      <c r="A27" s="1"/>
      <c r="B27" s="1"/>
      <c r="C27" s="1"/>
      <c r="D27" s="1"/>
      <c r="G27" s="17"/>
      <c r="H27" s="4"/>
      <c r="I27" s="4"/>
      <c r="J27" s="4"/>
      <c r="K27" s="4"/>
    </row>
    <row r="28" spans="1:11" ht="15.75" x14ac:dyDescent="0.25">
      <c r="A28" s="1"/>
      <c r="B28" s="1"/>
      <c r="C28" s="1"/>
      <c r="D28" s="1"/>
      <c r="G28" s="17"/>
      <c r="H28" s="4"/>
      <c r="I28" s="4"/>
      <c r="J28" s="4"/>
      <c r="K28" s="4"/>
    </row>
    <row r="29" spans="1:11" ht="15.75" x14ac:dyDescent="0.25">
      <c r="G29" s="17"/>
      <c r="H29" s="4"/>
      <c r="I29" s="4"/>
      <c r="J29" s="4"/>
      <c r="K29" s="4"/>
    </row>
    <row r="30" spans="1:11" x14ac:dyDescent="0.25">
      <c r="G30" s="4"/>
      <c r="H30" s="4"/>
      <c r="I30" s="4"/>
      <c r="J30" s="4"/>
      <c r="K30" s="4"/>
    </row>
    <row r="31" spans="1:11" x14ac:dyDescent="0.25">
      <c r="G31" s="4"/>
      <c r="H31" s="4"/>
      <c r="I31" s="4"/>
      <c r="J31" s="4"/>
      <c r="K31" s="4"/>
    </row>
    <row r="32" spans="1:11" x14ac:dyDescent="0.25">
      <c r="G32" s="4"/>
      <c r="H32" s="4"/>
      <c r="I32" s="4"/>
      <c r="J32" s="4"/>
      <c r="K32" s="4"/>
    </row>
    <row r="33" spans="7:11" x14ac:dyDescent="0.25">
      <c r="G33" s="4"/>
      <c r="H33" s="4"/>
      <c r="I33" s="4"/>
      <c r="J33" s="4"/>
      <c r="K33" s="4"/>
    </row>
    <row r="34" spans="7:11" x14ac:dyDescent="0.25">
      <c r="G34" s="4"/>
      <c r="H34" s="4"/>
      <c r="I34" s="4"/>
      <c r="J34" s="4"/>
      <c r="K34" s="4"/>
    </row>
    <row r="35" spans="7:11" x14ac:dyDescent="0.25">
      <c r="G35" s="4"/>
      <c r="H35" s="4"/>
      <c r="I35" s="4"/>
      <c r="J35" s="4"/>
      <c r="K35" s="4"/>
    </row>
    <row r="36" spans="7:11" x14ac:dyDescent="0.25">
      <c r="G36" s="4"/>
      <c r="H36" s="4"/>
      <c r="I36" s="4"/>
      <c r="J36" s="4"/>
      <c r="K36" s="4"/>
    </row>
    <row r="37" spans="7:11" x14ac:dyDescent="0.25">
      <c r="G37" s="4"/>
      <c r="H37" s="4"/>
      <c r="I37" s="4"/>
      <c r="J37" s="4"/>
      <c r="K37" s="4"/>
    </row>
    <row r="38" spans="7:11" x14ac:dyDescent="0.25">
      <c r="G38" s="4"/>
      <c r="H38" s="4"/>
      <c r="I38" s="4"/>
      <c r="J38" s="4"/>
      <c r="K38" s="4"/>
    </row>
    <row r="39" spans="7:11" x14ac:dyDescent="0.25">
      <c r="G39" s="4"/>
      <c r="H39" s="4"/>
      <c r="I39" s="4"/>
      <c r="J39" s="4"/>
      <c r="K39" s="4"/>
    </row>
  </sheetData>
  <hyperlinks>
    <hyperlink ref="B9" r:id="rId1" display="mailto:ingvild.tholo.aasen@kvinnherad.kommune.no%3e;"/>
    <hyperlink ref="B16" r:id="rId2" display="mailto:magni.nedrevaage@kvinnherad.kommune.no"/>
    <hyperlink ref="B17" r:id="rId3"/>
    <hyperlink ref="B6" r:id="rId4" display="mailto:trine.sundfjord@kvinnherad.kommune.no"/>
    <hyperlink ref="B5" r:id="rId5" display="mailto:arnt.ove.femsteinevik@kvinnherad.kommune.no"/>
    <hyperlink ref="B7" r:id="rId6" display="mailto:ingunn.linga.gildestad@kvinnherad.kommune.no"/>
    <hyperlink ref="B10" r:id="rId7"/>
    <hyperlink ref="B8" r:id="rId8" display="mailto:terje.aksnes-oystese@kvinnherad.kommune.no"/>
    <hyperlink ref="B3" r:id="rId9"/>
    <hyperlink ref="B11" r:id="rId10"/>
    <hyperlink ref="B14" r:id="rId11"/>
    <hyperlink ref="B15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14</vt:i4>
      </vt:variant>
    </vt:vector>
  </HeadingPairs>
  <TitlesOfParts>
    <vt:vector size="14" baseType="lpstr">
      <vt:lpstr>Halsnøy</vt:lpstr>
      <vt:lpstr>Undarheim</vt:lpstr>
      <vt:lpstr>Sunde</vt:lpstr>
      <vt:lpstr>Bringedalsbygda</vt:lpstr>
      <vt:lpstr>Valen</vt:lpstr>
      <vt:lpstr>Skarveland</vt:lpstr>
      <vt:lpstr>Uskedalen</vt:lpstr>
      <vt:lpstr>Omvikedalen</vt:lpstr>
      <vt:lpstr>Øyatun</vt:lpstr>
      <vt:lpstr>Husnes U</vt:lpstr>
      <vt:lpstr>Rosendal U</vt:lpstr>
      <vt:lpstr>Malmanger</vt:lpstr>
      <vt:lpstr>Åkra</vt:lpstr>
      <vt:lpstr>Nordsida</vt:lpstr>
    </vt:vector>
  </TitlesOfParts>
  <Company>Kvinnherad Kommune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Anita S Solheim</dc:creator>
  <cp:lastModifiedBy>Heidi Anita S Solheim</cp:lastModifiedBy>
  <dcterms:created xsi:type="dcterms:W3CDTF">2017-08-21T12:55:23Z</dcterms:created>
  <dcterms:modified xsi:type="dcterms:W3CDTF">2017-08-25T13:30:02Z</dcterms:modified>
</cp:coreProperties>
</file>